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FB1\111-Vergabe\1 Ausschreibungen\00 Aktuell\2026 Prüfung Betriebsmitte Anlagen\"/>
    </mc:Choice>
  </mc:AlternateContent>
  <xr:revisionPtr revIDLastSave="0" documentId="13_ncr:1_{18D575DC-92B5-41D3-8A2D-645087109D5E}" xr6:coauthVersionLast="36" xr6:coauthVersionMax="36" xr10:uidLastSave="{00000000-0000-0000-0000-000000000000}"/>
  <bookViews>
    <workbookView xWindow="0" yWindow="0" windowWidth="28800" windowHeight="12105" xr2:uid="{64B4B680-33B0-4408-AD33-EA4B3A6C12C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N42" i="1" l="1"/>
  <c r="AJ42" i="1" l="1"/>
  <c r="AN43" i="1" s="1"/>
  <c r="AJ32" i="1" l="1"/>
  <c r="AN32" i="1" s="1"/>
  <c r="AJ11" i="1"/>
  <c r="AN11" i="1" s="1"/>
  <c r="AJ16" i="1" l="1"/>
  <c r="AN16" i="1" s="1"/>
  <c r="AJ15" i="1"/>
  <c r="AN15" i="1" s="1"/>
  <c r="AJ36" i="1"/>
  <c r="AN36" i="1" s="1"/>
  <c r="AJ35" i="1"/>
  <c r="AN35" i="1" s="1"/>
  <c r="AJ34" i="1"/>
  <c r="AN34" i="1" s="1"/>
  <c r="AJ33" i="1"/>
  <c r="AN33" i="1" s="1"/>
  <c r="AJ31" i="1"/>
  <c r="AN31" i="1" s="1"/>
  <c r="AJ30" i="1"/>
  <c r="AN30" i="1" s="1"/>
  <c r="AJ29" i="1"/>
  <c r="AN29" i="1" s="1"/>
  <c r="AJ28" i="1"/>
  <c r="AN28" i="1" s="1"/>
  <c r="AJ27" i="1"/>
  <c r="AN27" i="1" s="1"/>
  <c r="AJ26" i="1"/>
  <c r="AN26" i="1" s="1"/>
  <c r="AJ25" i="1"/>
  <c r="AN25" i="1" s="1"/>
  <c r="AJ24" i="1"/>
  <c r="AN24" i="1" s="1"/>
  <c r="AJ23" i="1"/>
  <c r="AN23" i="1" s="1"/>
  <c r="AJ22" i="1"/>
  <c r="AN22" i="1" s="1"/>
  <c r="AJ21" i="1"/>
  <c r="AN21" i="1" s="1"/>
  <c r="AJ20" i="1"/>
  <c r="AN20" i="1" s="1"/>
  <c r="AJ19" i="1"/>
  <c r="AN19" i="1" s="1"/>
  <c r="AJ18" i="1"/>
  <c r="AN18" i="1" s="1"/>
  <c r="AJ17" i="1"/>
  <c r="AN17" i="1" s="1"/>
  <c r="AJ14" i="1"/>
  <c r="AN14" i="1" s="1"/>
  <c r="AJ13" i="1"/>
  <c r="AN13" i="1" s="1"/>
  <c r="AJ12" i="1"/>
  <c r="AN12" i="1" s="1"/>
  <c r="AJ10" i="1"/>
  <c r="AN10" i="1" s="1"/>
  <c r="AN37" i="1" l="1"/>
  <c r="AN44" i="1" s="1"/>
  <c r="AN45" i="1" s="1"/>
  <c r="AN46" i="1" s="1"/>
</calcChain>
</file>

<file path=xl/sharedStrings.xml><?xml version="1.0" encoding="utf-8"?>
<sst xmlns="http://schemas.openxmlformats.org/spreadsheetml/2006/main" count="200" uniqueCount="88">
  <si>
    <t>Elektrische Verteilung 6</t>
  </si>
  <si>
    <t>Elektrische Verteilung 24</t>
  </si>
  <si>
    <t>Elektrische Verteilung 48</t>
  </si>
  <si>
    <t>Elektrische Verteilung 72</t>
  </si>
  <si>
    <t>Elektrische Verteilung 96</t>
  </si>
  <si>
    <t>NH - Trennungen</t>
  </si>
  <si>
    <t>Server</t>
  </si>
  <si>
    <t>CEE-Steckdosen</t>
  </si>
  <si>
    <t>Schuko-Steckdosen außen</t>
  </si>
  <si>
    <t>Schuko-Steckdosen innen</t>
  </si>
  <si>
    <t>OF-Leuchten bis 3 Meter innen</t>
  </si>
  <si>
    <t>OF-Leuchten bis 3 Meter außen</t>
  </si>
  <si>
    <t>OF-Leuchten ab 3-6 Meter höhe</t>
  </si>
  <si>
    <t>Steuerung Dachluken</t>
  </si>
  <si>
    <t>Zeiterfassung</t>
  </si>
  <si>
    <t>Durchlauferhitzer</t>
  </si>
  <si>
    <t>Heizungsanlage Gas</t>
  </si>
  <si>
    <t>Lüftungsanlage Turnhalle</t>
  </si>
  <si>
    <t>Wechselrichter</t>
  </si>
  <si>
    <t>ortsfeste Geräte 1 phasig</t>
  </si>
  <si>
    <t>ortsfeste Geräte 3 phasig</t>
  </si>
  <si>
    <t xml:space="preserve">Kindergarten Altleiningen </t>
  </si>
  <si>
    <t>Stk.:</t>
  </si>
  <si>
    <t>Pos.:</t>
  </si>
  <si>
    <t>Ortsfeste Betriebsmittel:</t>
  </si>
  <si>
    <t xml:space="preserve">Grundschule Bockenheim </t>
  </si>
  <si>
    <t xml:space="preserve">Kindergarten Bockenheim </t>
  </si>
  <si>
    <t>Gesamt</t>
  </si>
  <si>
    <t xml:space="preserve">Grundschule Dirmstein </t>
  </si>
  <si>
    <t xml:space="preserve">Grundschule Ebertsheim </t>
  </si>
  <si>
    <t xml:space="preserve">Kindergarten 3L Ebertsheim </t>
  </si>
  <si>
    <t xml:space="preserve">Grundschule Gerolsheim </t>
  </si>
  <si>
    <t>Elektrische Verteilung 120</t>
  </si>
  <si>
    <t xml:space="preserve">Elektrische Verteilung 180 </t>
  </si>
  <si>
    <t>Verwaltung Grünstadt</t>
  </si>
  <si>
    <t xml:space="preserve">Grundschule Hettenleidelheim </t>
  </si>
  <si>
    <t xml:space="preserve">Kindergarten Haus Gelb Hettenleidelheim </t>
  </si>
  <si>
    <t>Verwaltung Hettenleidelheim</t>
  </si>
  <si>
    <t>Grundschule Kirchheim</t>
  </si>
  <si>
    <t xml:space="preserve">Kindergarten Löwenzahn Kirchheim </t>
  </si>
  <si>
    <t xml:space="preserve">Grundschule Kleinkarlbach </t>
  </si>
  <si>
    <t xml:space="preserve">Kindergarten Mondscheingruppe Kleinkarlbach </t>
  </si>
  <si>
    <t xml:space="preserve">Grundschule Laumersheim </t>
  </si>
  <si>
    <t xml:space="preserve">Kindergarten Grahüpfer Großkarlbach Laumersheim </t>
  </si>
  <si>
    <t xml:space="preserve">Kindergarten Aussengruppe Mertesheim </t>
  </si>
  <si>
    <t xml:space="preserve">Grundschule Obrigheim </t>
  </si>
  <si>
    <t>Kindergarten „Eisbachbande“ Obrigheim</t>
  </si>
  <si>
    <t>Jalousien / Fensteröffner / Türöffner</t>
  </si>
  <si>
    <t>Deckenheizung / Lüftung</t>
  </si>
  <si>
    <t>RCD-Schutzschalter 2 polig / 4 polig RCBO FI  /LS</t>
  </si>
  <si>
    <t>Kindergarten Weedbachkinder Quirnheim</t>
  </si>
  <si>
    <t>Kindergarten Wattenheim</t>
  </si>
  <si>
    <t>Klima Splitt</t>
  </si>
  <si>
    <t xml:space="preserve"> </t>
  </si>
  <si>
    <t xml:space="preserve">Kindergarten 1 Kinderkiste Carlsberg </t>
  </si>
  <si>
    <t xml:space="preserve">Kindergarten 2 Spatzennest Carlsberg </t>
  </si>
  <si>
    <t xml:space="preserve">Kindergarten Spatzennest 3 Carlsberg Aussengruppe </t>
  </si>
  <si>
    <t>Kindergarten Gerolsheim</t>
  </si>
  <si>
    <t>Kindergarten Pfarrheim Gerolsheim</t>
  </si>
  <si>
    <t>Prüfungen bei 
ortveränderlichen Betriebsmitteln nach DIN VDE 0701, 0702 bzw. DGUV Vorschrift 4</t>
  </si>
  <si>
    <t xml:space="preserve">Kindergarten 1 Am Steinbruch Hettenleidelheim </t>
  </si>
  <si>
    <t xml:space="preserve">Kindergarten 2 Haus Blau Hettenleidelheim </t>
  </si>
  <si>
    <t>Kindergarten Kindenheim</t>
  </si>
  <si>
    <t>Grundschule Wattenheim</t>
  </si>
  <si>
    <t>Wiederkehrende Prüfung bei  ortsfesten elektrischen Anlagen nach 
DIN VDE 0105-100/A1 
bzw. DGUV Vorschrift 4</t>
  </si>
  <si>
    <t>Menge:</t>
  </si>
  <si>
    <t>Einheitspreis 
in EUR</t>
  </si>
  <si>
    <t>Gesamtbetrag
in EUR</t>
  </si>
  <si>
    <t>Wiederkehrende Prüfung bei  ortsfesten elektrischen Anlagen Zwischensumme I (Netto)</t>
  </si>
  <si>
    <t>Prüfungen bei ortveränderlichen Betriebsmitteln Zwischensumme II (Netto)</t>
  </si>
  <si>
    <t>Zwischensumme I und II Gesamt (Netto)</t>
  </si>
  <si>
    <t>Gesamtzumme inkl. der gesetzlichen Mehrwertsteuer (19 %)</t>
  </si>
  <si>
    <t>Im Falle einer Vertragsverlängerung 
Kosten der weiteren Prüfung 2028</t>
  </si>
  <si>
    <t xml:space="preserve">Kosten der Prüfung (100 %)
2026 </t>
  </si>
  <si>
    <t>Grundschule Altleiningen</t>
  </si>
  <si>
    <t>Grundschule Carlsberg</t>
  </si>
  <si>
    <t>Entfällt, letzte Prüfung im Jahr 2025</t>
  </si>
  <si>
    <t>entfällt, wird vom kirchl. Träger geprüft</t>
  </si>
  <si>
    <t>Zuzüglich der gesetzlichen 
Mehrwertsteuer (19 %)</t>
  </si>
  <si>
    <t>Name des Bieters / der Bietergemeinschaft:</t>
  </si>
  <si>
    <t>Anschrift:</t>
  </si>
  <si>
    <t>Kosten der Erstprüfung
(2026)</t>
  </si>
  <si>
    <t>Im Falle einer Vertragsverlängerung Kosten 
der Wiederholungsprüfung 
(2027)</t>
  </si>
  <si>
    <t>Im Falle einer Vertragsverlängerung Kosten 
der Wiederholungsprüfung 
(2028)</t>
  </si>
  <si>
    <t>Angebotssumme in das Angebotsschreiben (633) übertragen!</t>
  </si>
  <si>
    <t>Ort, Datum, Unterschrift oder Name Erklärender im Sinne des § 126 b BGB</t>
  </si>
  <si>
    <t>Angebotsformblatt (Preisblatt)
Wiederkehrende Prüfung der ortsfesten elektrischen Anlagen 
und der ortsveränderlichen Betriebsmittel 
in der Verbandsgemeinde Leiningerland</t>
  </si>
  <si>
    <t>Einheitspreis 
in EUR
(fließt nicht in die Angebots-summe ein)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</si>
</sst>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Protection="1"/>
    <xf numFmtId="0" fontId="0" fillId="0" borderId="0" xfId="0" applyAlignment="1" applyProtection="1">
      <alignment wrapText="1"/>
    </xf>
    <xf numFmtId="0" fontId="0" fillId="0" borderId="4" xfId="0" applyBorder="1" applyProtection="1"/>
    <xf numFmtId="0" fontId="1" fillId="0" borderId="0" xfId="0" applyFont="1" applyAlignment="1" applyProtection="1">
      <alignment wrapText="1"/>
    </xf>
    <xf numFmtId="0" fontId="0" fillId="0" borderId="0" xfId="0" applyAlignment="1" applyProtection="1"/>
    <xf numFmtId="164" fontId="2" fillId="0" borderId="0" xfId="0" applyNumberFormat="1" applyFont="1" applyProtection="1"/>
    <xf numFmtId="0" fontId="0" fillId="0" borderId="0" xfId="0" applyAlignment="1" applyProtection="1">
      <alignment vertical="center"/>
    </xf>
    <xf numFmtId="164" fontId="2" fillId="0" borderId="1" xfId="0" applyNumberFormat="1" applyFont="1" applyBorder="1" applyProtection="1"/>
    <xf numFmtId="0" fontId="3" fillId="0" borderId="0" xfId="0" applyFont="1" applyAlignment="1" applyProtection="1">
      <alignment wrapText="1"/>
    </xf>
    <xf numFmtId="0" fontId="0" fillId="0" borderId="2" xfId="0" applyBorder="1" applyProtection="1"/>
    <xf numFmtId="0" fontId="0" fillId="0" borderId="2" xfId="0" applyBorder="1" applyAlignment="1" applyProtection="1">
      <alignment vertical="center" wrapText="1"/>
    </xf>
    <xf numFmtId="0" fontId="0" fillId="0" borderId="2" xfId="0" applyBorder="1" applyAlignment="1" applyProtection="1">
      <alignment textRotation="90" wrapText="1"/>
    </xf>
    <xf numFmtId="0" fontId="1" fillId="0" borderId="2" xfId="0" applyFont="1" applyBorder="1" applyAlignment="1" applyProtection="1">
      <alignment textRotation="90"/>
    </xf>
    <xf numFmtId="0" fontId="1" fillId="0" borderId="2" xfId="0" applyFont="1" applyBorder="1" applyAlignment="1" applyProtection="1">
      <alignment textRotation="90" wrapText="1"/>
    </xf>
    <xf numFmtId="0" fontId="0" fillId="0" borderId="2" xfId="0" applyBorder="1" applyAlignment="1" applyProtection="1">
      <alignment wrapText="1"/>
    </xf>
    <xf numFmtId="0" fontId="1" fillId="0" borderId="2" xfId="0" applyFont="1" applyBorder="1" applyProtection="1"/>
    <xf numFmtId="3" fontId="0" fillId="0" borderId="2" xfId="0" applyNumberFormat="1" applyBorder="1" applyProtection="1"/>
    <xf numFmtId="3" fontId="1" fillId="0" borderId="2" xfId="0" applyNumberFormat="1" applyFont="1" applyBorder="1" applyProtection="1"/>
    <xf numFmtId="164" fontId="0" fillId="2" borderId="2" xfId="0" applyNumberFormat="1" applyFill="1" applyBorder="1" applyProtection="1">
      <protection locked="0"/>
    </xf>
    <xf numFmtId="164" fontId="1" fillId="0" borderId="2" xfId="0" applyNumberFormat="1" applyFont="1" applyBorder="1" applyProtection="1"/>
    <xf numFmtId="0" fontId="1" fillId="0" borderId="2" xfId="0" applyFont="1" applyBorder="1" applyAlignment="1" applyProtection="1"/>
    <xf numFmtId="164" fontId="2" fillId="0" borderId="2" xfId="0" applyNumberFormat="1" applyFont="1" applyBorder="1" applyProtection="1"/>
    <xf numFmtId="0" fontId="0" fillId="0" borderId="2" xfId="0" applyBorder="1" applyAlignment="1" applyProtection="1">
      <alignment vertical="center"/>
    </xf>
    <xf numFmtId="0" fontId="0" fillId="4" borderId="2" xfId="0" applyFont="1" applyFill="1" applyBorder="1" applyAlignment="1" applyProtection="1">
      <alignment horizontal="center" vertical="center" textRotation="90" wrapText="1"/>
    </xf>
    <xf numFmtId="0" fontId="0" fillId="0" borderId="2" xfId="0" applyFill="1" applyBorder="1" applyAlignment="1" applyProtection="1">
      <alignment vertical="center"/>
    </xf>
    <xf numFmtId="3" fontId="1" fillId="0" borderId="2" xfId="0" applyNumberFormat="1" applyFont="1" applyBorder="1" applyAlignment="1" applyProtection="1">
      <alignment vertical="center"/>
    </xf>
    <xf numFmtId="164" fontId="0" fillId="2" borderId="2" xfId="0" applyNumberFormat="1" applyFill="1" applyBorder="1" applyAlignment="1" applyProtection="1">
      <alignment vertical="center"/>
      <protection locked="0"/>
    </xf>
    <xf numFmtId="164" fontId="1" fillId="0" borderId="2" xfId="0" applyNumberFormat="1" applyFont="1" applyBorder="1" applyAlignment="1" applyProtection="1">
      <alignment vertical="center"/>
    </xf>
    <xf numFmtId="164" fontId="2" fillId="0" borderId="6" xfId="0" applyNumberFormat="1" applyFont="1" applyBorder="1" applyProtection="1"/>
    <xf numFmtId="0" fontId="1" fillId="0" borderId="3" xfId="0" applyFont="1" applyBorder="1" applyAlignment="1" applyProtection="1">
      <alignment wrapText="1"/>
    </xf>
    <xf numFmtId="0" fontId="1" fillId="0" borderId="4" xfId="0" applyFont="1" applyBorder="1" applyAlignment="1" applyProtection="1">
      <alignment wrapText="1"/>
    </xf>
    <xf numFmtId="49" fontId="1" fillId="2" borderId="4" xfId="0" applyNumberFormat="1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5" xfId="0" applyNumberFormat="1" applyFill="1" applyBorder="1" applyAlignment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0" fontId="1" fillId="0" borderId="3" xfId="0" applyFont="1" applyBorder="1" applyAlignment="1" applyProtection="1">
      <alignment horizontal="center" wrapText="1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wrapText="1"/>
    </xf>
    <xf numFmtId="0" fontId="1" fillId="0" borderId="0" xfId="0" applyFont="1" applyAlignment="1" applyProtection="1">
      <alignment wrapText="1"/>
    </xf>
    <xf numFmtId="0" fontId="1" fillId="0" borderId="1" xfId="0" applyFont="1" applyBorder="1" applyAlignment="1" applyProtection="1">
      <alignment wrapText="1"/>
    </xf>
    <xf numFmtId="0" fontId="1" fillId="0" borderId="6" xfId="0" applyFont="1" applyBorder="1" applyAlignment="1" applyProtection="1">
      <alignment wrapText="1"/>
    </xf>
    <xf numFmtId="3" fontId="0" fillId="3" borderId="2" xfId="0" applyNumberFormat="1" applyFill="1" applyBorder="1" applyAlignment="1" applyProtection="1">
      <alignment horizontal="center" vertical="center" textRotation="90"/>
    </xf>
    <xf numFmtId="0" fontId="0" fillId="0" borderId="2" xfId="0" applyBorder="1" applyAlignment="1" applyProtection="1">
      <alignment horizontal="center" vertical="center" textRotation="9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7920B-9468-458D-9250-44FAD70397B7}">
  <sheetPr>
    <pageSetUpPr fitToPage="1"/>
  </sheetPr>
  <dimension ref="A1:AN48"/>
  <sheetViews>
    <sheetView tabSelected="1" workbookViewId="0">
      <selection activeCell="AP34" sqref="AP34"/>
    </sheetView>
  </sheetViews>
  <sheetFormatPr baseColWidth="10" defaultRowHeight="15" x14ac:dyDescent="0.25"/>
  <cols>
    <col min="1" max="1" width="5.28515625" style="1" bestFit="1" customWidth="1"/>
    <col min="2" max="2" width="26" style="2" customWidth="1"/>
    <col min="3" max="35" width="7.7109375" style="1" hidden="1" customWidth="1"/>
    <col min="36" max="36" width="11.140625" style="1" customWidth="1"/>
    <col min="37" max="37" width="14.42578125" style="1" customWidth="1"/>
    <col min="38" max="38" width="14" style="1" customWidth="1"/>
    <col min="39" max="39" width="15.140625" style="1" customWidth="1"/>
    <col min="40" max="40" width="15.42578125" style="1" customWidth="1"/>
    <col min="41" max="16384" width="11.42578125" style="1"/>
  </cols>
  <sheetData>
    <row r="1" spans="1:40" ht="66.75" customHeight="1" x14ac:dyDescent="0.25">
      <c r="AJ1" s="38" t="s">
        <v>86</v>
      </c>
      <c r="AK1" s="39"/>
      <c r="AL1" s="39"/>
      <c r="AM1" s="39"/>
      <c r="AN1" s="40"/>
    </row>
    <row r="3" spans="1:40" ht="33" customHeight="1" x14ac:dyDescent="0.25">
      <c r="B3" s="30" t="s">
        <v>79</v>
      </c>
      <c r="C3" s="31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2"/>
      <c r="AK3" s="32"/>
      <c r="AL3" s="33"/>
      <c r="AM3" s="33"/>
      <c r="AN3" s="34"/>
    </row>
    <row r="4" spans="1:40" ht="12" customHeight="1" x14ac:dyDescent="0.25">
      <c r="AJ4" s="4"/>
      <c r="AK4" s="4"/>
      <c r="AL4" s="5"/>
      <c r="AM4" s="5"/>
      <c r="AN4" s="5"/>
    </row>
    <row r="5" spans="1:40" ht="33" customHeight="1" x14ac:dyDescent="0.25">
      <c r="B5" s="30" t="s">
        <v>80</v>
      </c>
      <c r="C5" s="31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2"/>
      <c r="AK5" s="32"/>
      <c r="AL5" s="33"/>
      <c r="AM5" s="33"/>
      <c r="AN5" s="34"/>
    </row>
    <row r="8" spans="1:40" ht="142.5" customHeight="1" x14ac:dyDescent="0.25">
      <c r="A8" s="10"/>
      <c r="B8" s="11" t="s">
        <v>64</v>
      </c>
      <c r="C8" s="12" t="s">
        <v>74</v>
      </c>
      <c r="D8" s="12" t="s">
        <v>21</v>
      </c>
      <c r="E8" s="12" t="s">
        <v>25</v>
      </c>
      <c r="F8" s="12" t="s">
        <v>26</v>
      </c>
      <c r="G8" s="12" t="s">
        <v>75</v>
      </c>
      <c r="H8" s="12" t="s">
        <v>54</v>
      </c>
      <c r="I8" s="12" t="s">
        <v>55</v>
      </c>
      <c r="J8" s="12" t="s">
        <v>56</v>
      </c>
      <c r="K8" s="12" t="s">
        <v>28</v>
      </c>
      <c r="L8" s="12" t="s">
        <v>29</v>
      </c>
      <c r="M8" s="12" t="s">
        <v>30</v>
      </c>
      <c r="N8" s="12" t="s">
        <v>31</v>
      </c>
      <c r="O8" s="12" t="s">
        <v>57</v>
      </c>
      <c r="P8" s="12" t="s">
        <v>58</v>
      </c>
      <c r="Q8" s="12" t="s">
        <v>34</v>
      </c>
      <c r="R8" s="12" t="s">
        <v>35</v>
      </c>
      <c r="S8" s="12" t="s">
        <v>60</v>
      </c>
      <c r="T8" s="12" t="s">
        <v>36</v>
      </c>
      <c r="U8" s="12" t="s">
        <v>61</v>
      </c>
      <c r="V8" s="12" t="s">
        <v>37</v>
      </c>
      <c r="W8" s="12" t="s">
        <v>62</v>
      </c>
      <c r="X8" s="12" t="s">
        <v>38</v>
      </c>
      <c r="Y8" s="12" t="s">
        <v>39</v>
      </c>
      <c r="Z8" s="12" t="s">
        <v>40</v>
      </c>
      <c r="AA8" s="12" t="s">
        <v>41</v>
      </c>
      <c r="AB8" s="12" t="s">
        <v>42</v>
      </c>
      <c r="AC8" s="12" t="s">
        <v>43</v>
      </c>
      <c r="AD8" s="12" t="s">
        <v>44</v>
      </c>
      <c r="AE8" s="12" t="s">
        <v>45</v>
      </c>
      <c r="AF8" s="12" t="s">
        <v>46</v>
      </c>
      <c r="AG8" s="12" t="s">
        <v>50</v>
      </c>
      <c r="AH8" s="12" t="s">
        <v>63</v>
      </c>
      <c r="AI8" s="12" t="s">
        <v>51</v>
      </c>
      <c r="AJ8" s="13" t="s">
        <v>27</v>
      </c>
      <c r="AK8" s="13"/>
      <c r="AL8" s="14" t="s">
        <v>73</v>
      </c>
      <c r="AM8" s="14" t="s">
        <v>72</v>
      </c>
      <c r="AN8" s="10"/>
    </row>
    <row r="9" spans="1:40" ht="30" x14ac:dyDescent="0.25">
      <c r="A9" s="10" t="s">
        <v>23</v>
      </c>
      <c r="B9" s="15" t="s">
        <v>24</v>
      </c>
      <c r="C9" s="10" t="s">
        <v>22</v>
      </c>
      <c r="D9" s="10" t="s">
        <v>22</v>
      </c>
      <c r="E9" s="10" t="s">
        <v>22</v>
      </c>
      <c r="F9" s="10" t="s">
        <v>22</v>
      </c>
      <c r="G9" s="10" t="s">
        <v>22</v>
      </c>
      <c r="H9" s="10" t="s">
        <v>22</v>
      </c>
      <c r="I9" s="10" t="s">
        <v>22</v>
      </c>
      <c r="J9" s="10" t="s">
        <v>22</v>
      </c>
      <c r="K9" s="10" t="s">
        <v>22</v>
      </c>
      <c r="L9" s="10" t="s">
        <v>22</v>
      </c>
      <c r="M9" s="10" t="s">
        <v>22</v>
      </c>
      <c r="N9" s="10" t="s">
        <v>22</v>
      </c>
      <c r="O9" s="10" t="s">
        <v>22</v>
      </c>
      <c r="P9" s="10" t="s">
        <v>22</v>
      </c>
      <c r="Q9" s="10" t="s">
        <v>22</v>
      </c>
      <c r="R9" s="10" t="s">
        <v>22</v>
      </c>
      <c r="S9" s="10" t="s">
        <v>22</v>
      </c>
      <c r="T9" s="10" t="s">
        <v>22</v>
      </c>
      <c r="U9" s="10" t="s">
        <v>22</v>
      </c>
      <c r="V9" s="10" t="s">
        <v>22</v>
      </c>
      <c r="W9" s="10" t="s">
        <v>22</v>
      </c>
      <c r="X9" s="10" t="s">
        <v>22</v>
      </c>
      <c r="Y9" s="10" t="s">
        <v>22</v>
      </c>
      <c r="Z9" s="10" t="s">
        <v>22</v>
      </c>
      <c r="AA9" s="10" t="s">
        <v>22</v>
      </c>
      <c r="AB9" s="10" t="s">
        <v>22</v>
      </c>
      <c r="AC9" s="10" t="s">
        <v>22</v>
      </c>
      <c r="AD9" s="10" t="s">
        <v>22</v>
      </c>
      <c r="AE9" s="10" t="s">
        <v>22</v>
      </c>
      <c r="AF9" s="10" t="s">
        <v>22</v>
      </c>
      <c r="AG9" s="10" t="s">
        <v>22</v>
      </c>
      <c r="AH9" s="10" t="s">
        <v>22</v>
      </c>
      <c r="AI9" s="10" t="s">
        <v>22</v>
      </c>
      <c r="AJ9" s="16" t="s">
        <v>65</v>
      </c>
      <c r="AK9" s="16"/>
      <c r="AL9" s="15" t="s">
        <v>66</v>
      </c>
      <c r="AM9" s="15" t="s">
        <v>66</v>
      </c>
      <c r="AN9" s="15" t="s">
        <v>67</v>
      </c>
    </row>
    <row r="10" spans="1:40" ht="15" customHeight="1" x14ac:dyDescent="0.25">
      <c r="A10" s="10"/>
      <c r="B10" s="15" t="s">
        <v>0</v>
      </c>
      <c r="C10" s="45" t="s">
        <v>76</v>
      </c>
      <c r="D10" s="17">
        <v>4</v>
      </c>
      <c r="E10" s="17">
        <v>5</v>
      </c>
      <c r="F10" s="17">
        <v>0</v>
      </c>
      <c r="G10" s="45" t="s">
        <v>76</v>
      </c>
      <c r="H10" s="17">
        <v>1</v>
      </c>
      <c r="I10" s="17">
        <v>0</v>
      </c>
      <c r="J10" s="17">
        <v>0</v>
      </c>
      <c r="K10" s="17">
        <v>1</v>
      </c>
      <c r="L10" s="17">
        <v>2</v>
      </c>
      <c r="M10" s="17">
        <v>4</v>
      </c>
      <c r="N10" s="17">
        <v>1</v>
      </c>
      <c r="O10" s="45" t="s">
        <v>76</v>
      </c>
      <c r="P10" s="45" t="s">
        <v>76</v>
      </c>
      <c r="Q10" s="17">
        <v>7</v>
      </c>
      <c r="R10" s="17">
        <v>1</v>
      </c>
      <c r="S10" s="17">
        <v>0</v>
      </c>
      <c r="T10" s="17">
        <v>0</v>
      </c>
      <c r="U10" s="17">
        <v>0</v>
      </c>
      <c r="V10" s="17">
        <v>1</v>
      </c>
      <c r="W10" s="45" t="s">
        <v>76</v>
      </c>
      <c r="X10" s="17">
        <v>2</v>
      </c>
      <c r="Y10" s="17">
        <v>1</v>
      </c>
      <c r="Z10" s="17">
        <v>1</v>
      </c>
      <c r="AA10" s="17">
        <v>1</v>
      </c>
      <c r="AB10" s="17">
        <v>1</v>
      </c>
      <c r="AC10" s="17">
        <v>1</v>
      </c>
      <c r="AD10" s="17">
        <v>0</v>
      </c>
      <c r="AE10" s="17">
        <v>1</v>
      </c>
      <c r="AF10" s="17">
        <v>2</v>
      </c>
      <c r="AG10" s="17">
        <v>0</v>
      </c>
      <c r="AH10" s="45" t="s">
        <v>76</v>
      </c>
      <c r="AI10" s="17">
        <v>1</v>
      </c>
      <c r="AJ10" s="18">
        <f t="shared" ref="AJ10:AJ36" si="0">SUM(D10:AI10)</f>
        <v>38</v>
      </c>
      <c r="AK10" s="18"/>
      <c r="AL10" s="19">
        <v>0</v>
      </c>
      <c r="AM10" s="19">
        <v>0</v>
      </c>
      <c r="AN10" s="20">
        <f>SUM((AJ10*AL10)+(AJ10*AM10))</f>
        <v>0</v>
      </c>
    </row>
    <row r="11" spans="1:40" x14ac:dyDescent="0.25">
      <c r="A11" s="10"/>
      <c r="B11" s="15" t="s">
        <v>1</v>
      </c>
      <c r="C11" s="46"/>
      <c r="D11" s="17">
        <v>2</v>
      </c>
      <c r="E11" s="17">
        <v>3</v>
      </c>
      <c r="F11" s="17">
        <v>1</v>
      </c>
      <c r="G11" s="46"/>
      <c r="H11" s="17">
        <v>4</v>
      </c>
      <c r="I11" s="17">
        <v>0</v>
      </c>
      <c r="J11" s="17">
        <v>0</v>
      </c>
      <c r="K11" s="17">
        <v>2</v>
      </c>
      <c r="L11" s="17">
        <v>1</v>
      </c>
      <c r="M11" s="17">
        <v>2</v>
      </c>
      <c r="N11" s="17">
        <v>2</v>
      </c>
      <c r="O11" s="46"/>
      <c r="P11" s="46"/>
      <c r="Q11" s="17">
        <v>4</v>
      </c>
      <c r="R11" s="17">
        <v>7</v>
      </c>
      <c r="S11" s="17">
        <v>0</v>
      </c>
      <c r="T11" s="17">
        <v>3</v>
      </c>
      <c r="U11" s="17">
        <v>2</v>
      </c>
      <c r="V11" s="17">
        <v>0</v>
      </c>
      <c r="W11" s="46"/>
      <c r="X11" s="17">
        <v>1</v>
      </c>
      <c r="Y11" s="17">
        <v>0</v>
      </c>
      <c r="Z11" s="17">
        <v>4</v>
      </c>
      <c r="AA11" s="17">
        <v>1</v>
      </c>
      <c r="AB11" s="17">
        <v>2</v>
      </c>
      <c r="AC11" s="17">
        <v>2</v>
      </c>
      <c r="AD11" s="17">
        <v>1</v>
      </c>
      <c r="AE11" s="17">
        <v>2</v>
      </c>
      <c r="AF11" s="17">
        <v>5</v>
      </c>
      <c r="AG11" s="17">
        <v>2</v>
      </c>
      <c r="AH11" s="46"/>
      <c r="AI11" s="17">
        <v>2</v>
      </c>
      <c r="AJ11" s="18">
        <f t="shared" si="0"/>
        <v>55</v>
      </c>
      <c r="AK11" s="18"/>
      <c r="AL11" s="19">
        <v>0</v>
      </c>
      <c r="AM11" s="19">
        <v>0</v>
      </c>
      <c r="AN11" s="20">
        <f>SUM((AJ11*AL11)+(AJ11*AM11))</f>
        <v>0</v>
      </c>
    </row>
    <row r="12" spans="1:40" x14ac:dyDescent="0.25">
      <c r="A12" s="10"/>
      <c r="B12" s="15" t="s">
        <v>2</v>
      </c>
      <c r="C12" s="46"/>
      <c r="D12" s="17">
        <v>1</v>
      </c>
      <c r="E12" s="17">
        <v>2</v>
      </c>
      <c r="F12" s="17">
        <v>1</v>
      </c>
      <c r="G12" s="46"/>
      <c r="H12" s="17">
        <v>2</v>
      </c>
      <c r="I12" s="17">
        <v>2</v>
      </c>
      <c r="J12" s="17">
        <v>0</v>
      </c>
      <c r="K12" s="17">
        <v>2</v>
      </c>
      <c r="L12" s="17">
        <v>1</v>
      </c>
      <c r="M12" s="17">
        <v>1</v>
      </c>
      <c r="N12" s="17">
        <v>1</v>
      </c>
      <c r="O12" s="46"/>
      <c r="P12" s="46"/>
      <c r="Q12" s="17">
        <v>1</v>
      </c>
      <c r="R12" s="17">
        <v>4</v>
      </c>
      <c r="S12" s="17">
        <v>1</v>
      </c>
      <c r="T12" s="17">
        <v>2</v>
      </c>
      <c r="U12" s="17">
        <v>2</v>
      </c>
      <c r="V12" s="17">
        <v>1</v>
      </c>
      <c r="W12" s="46"/>
      <c r="X12" s="17">
        <v>0</v>
      </c>
      <c r="Y12" s="17">
        <v>0</v>
      </c>
      <c r="Z12" s="17">
        <v>1</v>
      </c>
      <c r="AA12" s="17">
        <v>0</v>
      </c>
      <c r="AB12" s="17">
        <v>2</v>
      </c>
      <c r="AC12" s="17">
        <v>1</v>
      </c>
      <c r="AD12" s="17">
        <v>0</v>
      </c>
      <c r="AE12" s="17">
        <v>3</v>
      </c>
      <c r="AF12" s="17">
        <v>1</v>
      </c>
      <c r="AG12" s="17">
        <v>0</v>
      </c>
      <c r="AH12" s="46"/>
      <c r="AI12" s="17">
        <v>0</v>
      </c>
      <c r="AJ12" s="18">
        <f t="shared" si="0"/>
        <v>32</v>
      </c>
      <c r="AK12" s="18"/>
      <c r="AL12" s="19">
        <v>0</v>
      </c>
      <c r="AM12" s="19">
        <v>0</v>
      </c>
      <c r="AN12" s="20">
        <f t="shared" ref="AN12:AN36" si="1">SUM((AJ12*AL12)+(AJ12*AM12))</f>
        <v>0</v>
      </c>
    </row>
    <row r="13" spans="1:40" x14ac:dyDescent="0.25">
      <c r="A13" s="10"/>
      <c r="B13" s="15" t="s">
        <v>3</v>
      </c>
      <c r="C13" s="46"/>
      <c r="D13" s="17">
        <v>0</v>
      </c>
      <c r="E13" s="17">
        <v>2</v>
      </c>
      <c r="F13" s="17">
        <v>0</v>
      </c>
      <c r="G13" s="46"/>
      <c r="H13" s="17">
        <v>0</v>
      </c>
      <c r="I13" s="17">
        <v>0</v>
      </c>
      <c r="J13" s="17">
        <v>0</v>
      </c>
      <c r="K13" s="17">
        <v>1</v>
      </c>
      <c r="L13" s="17">
        <v>2</v>
      </c>
      <c r="M13" s="17">
        <v>0</v>
      </c>
      <c r="N13" s="17">
        <v>0</v>
      </c>
      <c r="O13" s="46"/>
      <c r="P13" s="46"/>
      <c r="Q13" s="17">
        <v>0</v>
      </c>
      <c r="R13" s="17">
        <v>2</v>
      </c>
      <c r="S13" s="17">
        <v>1</v>
      </c>
      <c r="T13" s="17">
        <v>1</v>
      </c>
      <c r="U13" s="17">
        <v>0</v>
      </c>
      <c r="V13" s="17">
        <v>1</v>
      </c>
      <c r="W13" s="46"/>
      <c r="X13" s="17">
        <v>1</v>
      </c>
      <c r="Y13" s="17">
        <v>0</v>
      </c>
      <c r="Z13" s="17">
        <v>1</v>
      </c>
      <c r="AA13" s="17">
        <v>0</v>
      </c>
      <c r="AB13" s="17">
        <v>0</v>
      </c>
      <c r="AC13" s="17">
        <v>0</v>
      </c>
      <c r="AD13" s="17">
        <v>0</v>
      </c>
      <c r="AE13" s="17">
        <v>3</v>
      </c>
      <c r="AF13" s="17">
        <v>0</v>
      </c>
      <c r="AG13" s="17">
        <v>0</v>
      </c>
      <c r="AH13" s="46"/>
      <c r="AI13" s="17">
        <v>0</v>
      </c>
      <c r="AJ13" s="18">
        <f t="shared" si="0"/>
        <v>15</v>
      </c>
      <c r="AK13" s="18"/>
      <c r="AL13" s="19">
        <v>0</v>
      </c>
      <c r="AM13" s="19">
        <v>0</v>
      </c>
      <c r="AN13" s="20">
        <f t="shared" si="1"/>
        <v>0</v>
      </c>
    </row>
    <row r="14" spans="1:40" x14ac:dyDescent="0.25">
      <c r="A14" s="10"/>
      <c r="B14" s="15" t="s">
        <v>4</v>
      </c>
      <c r="C14" s="46"/>
      <c r="D14" s="17">
        <v>0</v>
      </c>
      <c r="E14" s="17">
        <v>0</v>
      </c>
      <c r="F14" s="17">
        <v>0</v>
      </c>
      <c r="G14" s="46"/>
      <c r="H14" s="17">
        <v>0</v>
      </c>
      <c r="I14" s="17">
        <v>0</v>
      </c>
      <c r="J14" s="17">
        <v>0</v>
      </c>
      <c r="K14" s="17">
        <v>1</v>
      </c>
      <c r="L14" s="17">
        <v>1</v>
      </c>
      <c r="M14" s="17">
        <v>0</v>
      </c>
      <c r="N14" s="17">
        <v>0</v>
      </c>
      <c r="O14" s="46"/>
      <c r="P14" s="46"/>
      <c r="Q14" s="17">
        <v>5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46"/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46"/>
      <c r="AI14" s="17">
        <v>0</v>
      </c>
      <c r="AJ14" s="18">
        <f t="shared" si="0"/>
        <v>7</v>
      </c>
      <c r="AK14" s="18"/>
      <c r="AL14" s="19">
        <v>0</v>
      </c>
      <c r="AM14" s="19">
        <v>0</v>
      </c>
      <c r="AN14" s="20">
        <f t="shared" si="1"/>
        <v>0</v>
      </c>
    </row>
    <row r="15" spans="1:40" x14ac:dyDescent="0.25">
      <c r="A15" s="10"/>
      <c r="B15" s="15" t="s">
        <v>32</v>
      </c>
      <c r="C15" s="46"/>
      <c r="D15" s="17">
        <v>0</v>
      </c>
      <c r="E15" s="17">
        <v>0</v>
      </c>
      <c r="F15" s="17">
        <v>0</v>
      </c>
      <c r="G15" s="46"/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46"/>
      <c r="P15" s="46"/>
      <c r="Q15" s="17">
        <v>1</v>
      </c>
      <c r="R15" s="17">
        <v>0</v>
      </c>
      <c r="S15" s="17">
        <v>0</v>
      </c>
      <c r="T15" s="17">
        <v>0</v>
      </c>
      <c r="U15" s="17">
        <v>0</v>
      </c>
      <c r="V15" s="17">
        <v>1</v>
      </c>
      <c r="W15" s="46"/>
      <c r="X15" s="17">
        <v>0</v>
      </c>
      <c r="Y15" s="17">
        <v>1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46"/>
      <c r="AI15" s="17">
        <v>0</v>
      </c>
      <c r="AJ15" s="18">
        <f t="shared" si="0"/>
        <v>3</v>
      </c>
      <c r="AK15" s="18"/>
      <c r="AL15" s="19">
        <v>0</v>
      </c>
      <c r="AM15" s="19">
        <v>0</v>
      </c>
      <c r="AN15" s="20">
        <f t="shared" si="1"/>
        <v>0</v>
      </c>
    </row>
    <row r="16" spans="1:40" x14ac:dyDescent="0.25">
      <c r="A16" s="10"/>
      <c r="B16" s="15" t="s">
        <v>33</v>
      </c>
      <c r="C16" s="46"/>
      <c r="D16" s="17">
        <v>0</v>
      </c>
      <c r="E16" s="17">
        <v>0</v>
      </c>
      <c r="F16" s="17">
        <v>0</v>
      </c>
      <c r="G16" s="46"/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46"/>
      <c r="P16" s="46"/>
      <c r="Q16" s="17">
        <v>1</v>
      </c>
      <c r="R16" s="17">
        <v>0</v>
      </c>
      <c r="S16" s="17">
        <v>0</v>
      </c>
      <c r="T16" s="17">
        <v>0</v>
      </c>
      <c r="U16" s="17">
        <v>0</v>
      </c>
      <c r="V16" s="17">
        <v>1</v>
      </c>
      <c r="W16" s="46"/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46"/>
      <c r="AI16" s="17">
        <v>0</v>
      </c>
      <c r="AJ16" s="18">
        <f t="shared" si="0"/>
        <v>2</v>
      </c>
      <c r="AK16" s="18"/>
      <c r="AL16" s="19">
        <v>0</v>
      </c>
      <c r="AM16" s="19">
        <v>0</v>
      </c>
      <c r="AN16" s="20">
        <f t="shared" si="1"/>
        <v>0</v>
      </c>
    </row>
    <row r="17" spans="1:40" ht="30" x14ac:dyDescent="0.25">
      <c r="A17" s="10"/>
      <c r="B17" s="15" t="s">
        <v>49</v>
      </c>
      <c r="C17" s="46"/>
      <c r="D17" s="17">
        <v>7</v>
      </c>
      <c r="E17" s="17">
        <v>27</v>
      </c>
      <c r="F17" s="17">
        <v>12</v>
      </c>
      <c r="G17" s="46"/>
      <c r="H17" s="17">
        <v>3</v>
      </c>
      <c r="I17" s="17">
        <v>4</v>
      </c>
      <c r="J17" s="17">
        <v>0</v>
      </c>
      <c r="K17" s="17">
        <v>17</v>
      </c>
      <c r="L17" s="17">
        <v>20</v>
      </c>
      <c r="M17" s="17">
        <v>6</v>
      </c>
      <c r="N17" s="17">
        <v>15</v>
      </c>
      <c r="O17" s="46"/>
      <c r="P17" s="46"/>
      <c r="Q17" s="17">
        <v>15</v>
      </c>
      <c r="R17" s="17">
        <v>83</v>
      </c>
      <c r="S17" s="17">
        <v>7</v>
      </c>
      <c r="T17" s="17">
        <v>8</v>
      </c>
      <c r="U17" s="17">
        <v>5</v>
      </c>
      <c r="V17" s="17">
        <v>5</v>
      </c>
      <c r="W17" s="46"/>
      <c r="X17" s="17">
        <v>16</v>
      </c>
      <c r="Y17" s="17">
        <v>21</v>
      </c>
      <c r="Z17" s="17">
        <v>12</v>
      </c>
      <c r="AA17" s="17">
        <v>9</v>
      </c>
      <c r="AB17" s="17">
        <v>17</v>
      </c>
      <c r="AC17" s="17">
        <v>23</v>
      </c>
      <c r="AD17" s="17">
        <v>1</v>
      </c>
      <c r="AE17" s="17">
        <v>16</v>
      </c>
      <c r="AF17" s="17">
        <v>7</v>
      </c>
      <c r="AG17" s="17">
        <v>2</v>
      </c>
      <c r="AH17" s="46"/>
      <c r="AI17" s="17">
        <v>4</v>
      </c>
      <c r="AJ17" s="18">
        <f t="shared" si="0"/>
        <v>362</v>
      </c>
      <c r="AK17" s="18"/>
      <c r="AL17" s="19">
        <v>0</v>
      </c>
      <c r="AM17" s="19">
        <v>0</v>
      </c>
      <c r="AN17" s="20">
        <f t="shared" si="1"/>
        <v>0</v>
      </c>
    </row>
    <row r="18" spans="1:40" x14ac:dyDescent="0.25">
      <c r="A18" s="10"/>
      <c r="B18" s="15" t="s">
        <v>5</v>
      </c>
      <c r="C18" s="46"/>
      <c r="D18" s="17">
        <v>4</v>
      </c>
      <c r="E18" s="17">
        <v>0</v>
      </c>
      <c r="F18" s="17">
        <v>0</v>
      </c>
      <c r="G18" s="46"/>
      <c r="H18" s="17">
        <v>1</v>
      </c>
      <c r="I18" s="17">
        <v>0</v>
      </c>
      <c r="J18" s="17">
        <v>0</v>
      </c>
      <c r="K18" s="17">
        <v>0</v>
      </c>
      <c r="L18" s="17">
        <v>8</v>
      </c>
      <c r="M18" s="17">
        <v>0</v>
      </c>
      <c r="N18" s="17">
        <v>0</v>
      </c>
      <c r="O18" s="46"/>
      <c r="P18" s="46"/>
      <c r="Q18" s="17">
        <v>20</v>
      </c>
      <c r="R18" s="17">
        <v>10</v>
      </c>
      <c r="S18" s="17">
        <v>0</v>
      </c>
      <c r="T18" s="17">
        <v>0</v>
      </c>
      <c r="U18" s="17">
        <v>0</v>
      </c>
      <c r="V18" s="17">
        <v>6</v>
      </c>
      <c r="W18" s="46"/>
      <c r="X18" s="17">
        <v>0</v>
      </c>
      <c r="Y18" s="17">
        <v>3</v>
      </c>
      <c r="Z18" s="17">
        <v>4</v>
      </c>
      <c r="AA18" s="17">
        <v>0</v>
      </c>
      <c r="AB18" s="17">
        <v>0</v>
      </c>
      <c r="AC18" s="17">
        <v>0</v>
      </c>
      <c r="AD18" s="17">
        <v>0</v>
      </c>
      <c r="AE18" s="17">
        <v>2</v>
      </c>
      <c r="AF18" s="17">
        <v>2</v>
      </c>
      <c r="AG18" s="17">
        <v>0</v>
      </c>
      <c r="AH18" s="46"/>
      <c r="AI18" s="17">
        <v>0</v>
      </c>
      <c r="AJ18" s="18">
        <f t="shared" si="0"/>
        <v>60</v>
      </c>
      <c r="AK18" s="18"/>
      <c r="AL18" s="19">
        <v>0</v>
      </c>
      <c r="AM18" s="19">
        <v>0</v>
      </c>
      <c r="AN18" s="20">
        <f t="shared" si="1"/>
        <v>0</v>
      </c>
    </row>
    <row r="19" spans="1:40" x14ac:dyDescent="0.25">
      <c r="A19" s="10"/>
      <c r="B19" s="15" t="s">
        <v>6</v>
      </c>
      <c r="C19" s="46"/>
      <c r="D19" s="17">
        <v>1</v>
      </c>
      <c r="E19" s="17">
        <v>1</v>
      </c>
      <c r="F19" s="17">
        <v>1</v>
      </c>
      <c r="G19" s="46"/>
      <c r="H19" s="17">
        <v>1</v>
      </c>
      <c r="I19" s="17">
        <v>1</v>
      </c>
      <c r="J19" s="17">
        <v>0</v>
      </c>
      <c r="K19" s="17">
        <v>1</v>
      </c>
      <c r="L19" s="17">
        <v>1</v>
      </c>
      <c r="M19" s="17">
        <v>1</v>
      </c>
      <c r="N19" s="17">
        <v>1</v>
      </c>
      <c r="O19" s="46"/>
      <c r="P19" s="46"/>
      <c r="Q19" s="17">
        <v>12</v>
      </c>
      <c r="R19" s="17">
        <v>2</v>
      </c>
      <c r="S19" s="17">
        <v>1</v>
      </c>
      <c r="T19" s="17">
        <v>1</v>
      </c>
      <c r="U19" s="17">
        <v>1</v>
      </c>
      <c r="V19" s="17">
        <v>5</v>
      </c>
      <c r="W19" s="46"/>
      <c r="X19" s="17">
        <v>1</v>
      </c>
      <c r="Y19" s="17">
        <v>1</v>
      </c>
      <c r="Z19" s="17">
        <v>1</v>
      </c>
      <c r="AA19" s="17">
        <v>1</v>
      </c>
      <c r="AB19" s="17">
        <v>1</v>
      </c>
      <c r="AC19" s="17">
        <v>2</v>
      </c>
      <c r="AD19" s="17">
        <v>1</v>
      </c>
      <c r="AE19" s="17">
        <v>1</v>
      </c>
      <c r="AF19" s="17">
        <v>1</v>
      </c>
      <c r="AG19" s="17">
        <v>1</v>
      </c>
      <c r="AH19" s="46"/>
      <c r="AI19" s="17">
        <v>1</v>
      </c>
      <c r="AJ19" s="18">
        <f t="shared" si="0"/>
        <v>43</v>
      </c>
      <c r="AK19" s="18"/>
      <c r="AL19" s="19">
        <v>0</v>
      </c>
      <c r="AM19" s="19">
        <v>0</v>
      </c>
      <c r="AN19" s="20">
        <f t="shared" si="1"/>
        <v>0</v>
      </c>
    </row>
    <row r="20" spans="1:40" x14ac:dyDescent="0.25">
      <c r="A20" s="10"/>
      <c r="B20" s="15" t="s">
        <v>7</v>
      </c>
      <c r="C20" s="46"/>
      <c r="D20" s="17">
        <v>1</v>
      </c>
      <c r="E20" s="17">
        <v>6</v>
      </c>
      <c r="F20" s="17">
        <v>3</v>
      </c>
      <c r="G20" s="46"/>
      <c r="H20" s="17">
        <v>2</v>
      </c>
      <c r="I20" s="17">
        <v>4</v>
      </c>
      <c r="J20" s="17">
        <v>0</v>
      </c>
      <c r="K20" s="17">
        <v>2</v>
      </c>
      <c r="L20" s="17">
        <v>7</v>
      </c>
      <c r="M20" s="17">
        <v>2</v>
      </c>
      <c r="N20" s="17">
        <v>1</v>
      </c>
      <c r="O20" s="46"/>
      <c r="P20" s="46"/>
      <c r="Q20" s="17">
        <v>9</v>
      </c>
      <c r="R20" s="17">
        <v>4</v>
      </c>
      <c r="S20" s="17">
        <v>1</v>
      </c>
      <c r="T20" s="17">
        <v>1</v>
      </c>
      <c r="U20" s="17">
        <v>2</v>
      </c>
      <c r="V20" s="17">
        <v>3</v>
      </c>
      <c r="W20" s="46"/>
      <c r="X20" s="17">
        <v>2</v>
      </c>
      <c r="Y20" s="17">
        <v>3</v>
      </c>
      <c r="Z20" s="17">
        <v>1</v>
      </c>
      <c r="AA20" s="17">
        <v>1</v>
      </c>
      <c r="AB20" s="17">
        <v>2</v>
      </c>
      <c r="AC20" s="17">
        <v>0</v>
      </c>
      <c r="AD20" s="17">
        <v>0</v>
      </c>
      <c r="AE20" s="17">
        <v>10</v>
      </c>
      <c r="AF20" s="17">
        <v>7</v>
      </c>
      <c r="AG20" s="17">
        <v>2</v>
      </c>
      <c r="AH20" s="46"/>
      <c r="AI20" s="17">
        <v>4</v>
      </c>
      <c r="AJ20" s="18">
        <f t="shared" si="0"/>
        <v>80</v>
      </c>
      <c r="AK20" s="18"/>
      <c r="AL20" s="19">
        <v>0</v>
      </c>
      <c r="AM20" s="19">
        <v>0</v>
      </c>
      <c r="AN20" s="20">
        <f t="shared" si="1"/>
        <v>0</v>
      </c>
    </row>
    <row r="21" spans="1:40" x14ac:dyDescent="0.25">
      <c r="A21" s="10"/>
      <c r="B21" s="15" t="s">
        <v>8</v>
      </c>
      <c r="C21" s="46"/>
      <c r="D21" s="17">
        <v>0</v>
      </c>
      <c r="E21" s="17">
        <v>3</v>
      </c>
      <c r="F21" s="17">
        <v>0</v>
      </c>
      <c r="G21" s="46"/>
      <c r="H21" s="17">
        <v>0</v>
      </c>
      <c r="I21" s="17">
        <v>0</v>
      </c>
      <c r="J21" s="17">
        <v>2</v>
      </c>
      <c r="K21" s="17">
        <v>0</v>
      </c>
      <c r="L21" s="17">
        <v>0</v>
      </c>
      <c r="M21" s="17">
        <v>2</v>
      </c>
      <c r="N21" s="17">
        <v>0</v>
      </c>
      <c r="O21" s="46"/>
      <c r="P21" s="46"/>
      <c r="Q21" s="17">
        <v>1</v>
      </c>
      <c r="R21" s="17">
        <v>0</v>
      </c>
      <c r="S21" s="17">
        <v>3</v>
      </c>
      <c r="T21" s="17">
        <v>1</v>
      </c>
      <c r="U21" s="17">
        <v>3</v>
      </c>
      <c r="V21" s="17">
        <v>0</v>
      </c>
      <c r="W21" s="46"/>
      <c r="X21" s="17">
        <v>0</v>
      </c>
      <c r="Y21" s="17">
        <v>4</v>
      </c>
      <c r="Z21" s="17">
        <v>0</v>
      </c>
      <c r="AA21" s="17">
        <v>0</v>
      </c>
      <c r="AB21" s="17">
        <v>0</v>
      </c>
      <c r="AC21" s="17">
        <v>0</v>
      </c>
      <c r="AD21" s="17">
        <v>39</v>
      </c>
      <c r="AE21" s="17">
        <v>0</v>
      </c>
      <c r="AF21" s="17">
        <v>0</v>
      </c>
      <c r="AG21" s="17">
        <v>0</v>
      </c>
      <c r="AH21" s="46"/>
      <c r="AI21" s="17">
        <v>0</v>
      </c>
      <c r="AJ21" s="18">
        <f t="shared" si="0"/>
        <v>58</v>
      </c>
      <c r="AK21" s="18"/>
      <c r="AL21" s="19">
        <v>0</v>
      </c>
      <c r="AM21" s="19">
        <v>0</v>
      </c>
      <c r="AN21" s="20">
        <f t="shared" si="1"/>
        <v>0</v>
      </c>
    </row>
    <row r="22" spans="1:40" x14ac:dyDescent="0.25">
      <c r="A22" s="10"/>
      <c r="B22" s="15" t="s">
        <v>9</v>
      </c>
      <c r="C22" s="46"/>
      <c r="D22" s="17">
        <v>63</v>
      </c>
      <c r="E22" s="17">
        <v>204</v>
      </c>
      <c r="F22" s="17">
        <v>46</v>
      </c>
      <c r="G22" s="46"/>
      <c r="H22" s="17">
        <v>67</v>
      </c>
      <c r="I22" s="17">
        <v>72</v>
      </c>
      <c r="J22" s="17">
        <v>20</v>
      </c>
      <c r="K22" s="17">
        <v>133</v>
      </c>
      <c r="L22" s="17">
        <v>163</v>
      </c>
      <c r="M22" s="17">
        <v>103</v>
      </c>
      <c r="N22" s="17">
        <v>85</v>
      </c>
      <c r="O22" s="46"/>
      <c r="P22" s="46"/>
      <c r="Q22" s="17">
        <v>847</v>
      </c>
      <c r="R22" s="17">
        <v>357</v>
      </c>
      <c r="S22" s="17">
        <v>99</v>
      </c>
      <c r="T22" s="17">
        <v>84</v>
      </c>
      <c r="U22" s="17">
        <v>59</v>
      </c>
      <c r="V22" s="17">
        <v>674</v>
      </c>
      <c r="W22" s="46"/>
      <c r="X22" s="17">
        <v>159</v>
      </c>
      <c r="Y22" s="17">
        <v>151</v>
      </c>
      <c r="Z22" s="17">
        <v>139</v>
      </c>
      <c r="AA22" s="17">
        <v>35</v>
      </c>
      <c r="AB22" s="17">
        <v>133</v>
      </c>
      <c r="AC22" s="17">
        <v>117</v>
      </c>
      <c r="AD22" s="17">
        <v>21</v>
      </c>
      <c r="AE22" s="17">
        <v>241</v>
      </c>
      <c r="AF22" s="17">
        <v>99</v>
      </c>
      <c r="AG22" s="17">
        <v>54</v>
      </c>
      <c r="AH22" s="46"/>
      <c r="AI22" s="17">
        <v>45</v>
      </c>
      <c r="AJ22" s="18">
        <f t="shared" si="0"/>
        <v>4270</v>
      </c>
      <c r="AK22" s="18"/>
      <c r="AL22" s="19">
        <v>0</v>
      </c>
      <c r="AM22" s="19">
        <v>0</v>
      </c>
      <c r="AN22" s="20">
        <f t="shared" si="1"/>
        <v>0</v>
      </c>
    </row>
    <row r="23" spans="1:40" ht="30" x14ac:dyDescent="0.25">
      <c r="A23" s="10"/>
      <c r="B23" s="15" t="s">
        <v>10</v>
      </c>
      <c r="C23" s="46"/>
      <c r="D23" s="17">
        <v>49</v>
      </c>
      <c r="E23" s="17">
        <v>266</v>
      </c>
      <c r="F23" s="17">
        <v>28</v>
      </c>
      <c r="G23" s="46"/>
      <c r="H23" s="17">
        <v>94</v>
      </c>
      <c r="I23" s="17">
        <v>85</v>
      </c>
      <c r="J23" s="17">
        <v>20</v>
      </c>
      <c r="K23" s="17">
        <v>74</v>
      </c>
      <c r="L23" s="17">
        <v>279</v>
      </c>
      <c r="M23" s="17">
        <v>56</v>
      </c>
      <c r="N23" s="17">
        <v>72</v>
      </c>
      <c r="O23" s="46"/>
      <c r="P23" s="46"/>
      <c r="Q23" s="17">
        <v>599</v>
      </c>
      <c r="R23" s="17">
        <v>349</v>
      </c>
      <c r="S23" s="17">
        <v>83</v>
      </c>
      <c r="T23" s="17">
        <v>102</v>
      </c>
      <c r="U23" s="17">
        <v>102</v>
      </c>
      <c r="V23" s="17">
        <v>379</v>
      </c>
      <c r="W23" s="46"/>
      <c r="X23" s="17">
        <v>132</v>
      </c>
      <c r="Y23" s="17">
        <v>106</v>
      </c>
      <c r="Z23" s="17">
        <v>174</v>
      </c>
      <c r="AA23" s="17">
        <v>34</v>
      </c>
      <c r="AB23" s="17">
        <v>74</v>
      </c>
      <c r="AC23" s="17">
        <v>79</v>
      </c>
      <c r="AD23" s="17">
        <v>2</v>
      </c>
      <c r="AE23" s="17">
        <v>201</v>
      </c>
      <c r="AF23" s="17">
        <v>137</v>
      </c>
      <c r="AG23" s="17">
        <v>46</v>
      </c>
      <c r="AH23" s="46"/>
      <c r="AI23" s="17">
        <v>51</v>
      </c>
      <c r="AJ23" s="18">
        <f t="shared" si="0"/>
        <v>3673</v>
      </c>
      <c r="AK23" s="18"/>
      <c r="AL23" s="19">
        <v>0</v>
      </c>
      <c r="AM23" s="19">
        <v>0</v>
      </c>
      <c r="AN23" s="20">
        <f t="shared" si="1"/>
        <v>0</v>
      </c>
    </row>
    <row r="24" spans="1:40" ht="30" x14ac:dyDescent="0.25">
      <c r="A24" s="10"/>
      <c r="B24" s="15" t="s">
        <v>11</v>
      </c>
      <c r="C24" s="46"/>
      <c r="D24" s="17">
        <v>6</v>
      </c>
      <c r="E24" s="17">
        <v>4</v>
      </c>
      <c r="F24" s="17">
        <v>2</v>
      </c>
      <c r="G24" s="46"/>
      <c r="H24" s="17">
        <v>4</v>
      </c>
      <c r="I24" s="17">
        <v>0</v>
      </c>
      <c r="J24" s="17">
        <v>0</v>
      </c>
      <c r="K24" s="17">
        <v>3</v>
      </c>
      <c r="L24" s="17">
        <v>13</v>
      </c>
      <c r="M24" s="17">
        <v>2</v>
      </c>
      <c r="N24" s="17">
        <v>10</v>
      </c>
      <c r="O24" s="46"/>
      <c r="P24" s="46"/>
      <c r="Q24" s="17">
        <v>0</v>
      </c>
      <c r="R24" s="17">
        <v>5</v>
      </c>
      <c r="S24" s="17">
        <v>11</v>
      </c>
      <c r="T24" s="17">
        <v>0</v>
      </c>
      <c r="U24" s="17">
        <v>9</v>
      </c>
      <c r="V24" s="17">
        <v>0</v>
      </c>
      <c r="W24" s="46"/>
      <c r="X24" s="17">
        <v>5</v>
      </c>
      <c r="Y24" s="17">
        <v>14</v>
      </c>
      <c r="Z24" s="17">
        <v>0</v>
      </c>
      <c r="AA24" s="17">
        <v>2</v>
      </c>
      <c r="AB24" s="17">
        <v>3</v>
      </c>
      <c r="AC24" s="17">
        <v>4</v>
      </c>
      <c r="AD24" s="17">
        <v>14</v>
      </c>
      <c r="AE24" s="17">
        <v>14</v>
      </c>
      <c r="AF24" s="17">
        <v>17</v>
      </c>
      <c r="AG24" s="17">
        <v>4</v>
      </c>
      <c r="AH24" s="46"/>
      <c r="AI24" s="17">
        <v>2</v>
      </c>
      <c r="AJ24" s="18">
        <f t="shared" si="0"/>
        <v>148</v>
      </c>
      <c r="AK24" s="18"/>
      <c r="AL24" s="19">
        <v>0</v>
      </c>
      <c r="AM24" s="19">
        <v>0</v>
      </c>
      <c r="AN24" s="20">
        <f t="shared" si="1"/>
        <v>0</v>
      </c>
    </row>
    <row r="25" spans="1:40" ht="30" x14ac:dyDescent="0.25">
      <c r="A25" s="10"/>
      <c r="B25" s="15" t="s">
        <v>12</v>
      </c>
      <c r="C25" s="46"/>
      <c r="D25" s="17">
        <v>0</v>
      </c>
      <c r="E25" s="17">
        <v>6</v>
      </c>
      <c r="F25" s="17">
        <v>0</v>
      </c>
      <c r="G25" s="46"/>
      <c r="H25" s="17">
        <v>0</v>
      </c>
      <c r="I25" s="17">
        <v>0</v>
      </c>
      <c r="J25" s="17">
        <v>0</v>
      </c>
      <c r="K25" s="17">
        <v>36</v>
      </c>
      <c r="L25" s="17">
        <v>36</v>
      </c>
      <c r="M25" s="17">
        <v>0</v>
      </c>
      <c r="N25" s="17">
        <v>0</v>
      </c>
      <c r="O25" s="46"/>
      <c r="P25" s="46"/>
      <c r="Q25" s="17">
        <v>19</v>
      </c>
      <c r="R25" s="17">
        <v>20</v>
      </c>
      <c r="S25" s="17">
        <v>29</v>
      </c>
      <c r="T25" s="17">
        <v>0</v>
      </c>
      <c r="U25" s="17">
        <v>6</v>
      </c>
      <c r="V25" s="17">
        <v>8</v>
      </c>
      <c r="W25" s="46"/>
      <c r="X25" s="17">
        <v>32</v>
      </c>
      <c r="Y25" s="17">
        <v>0</v>
      </c>
      <c r="Z25" s="17">
        <v>11</v>
      </c>
      <c r="AA25" s="17">
        <v>0</v>
      </c>
      <c r="AB25" s="17">
        <v>0</v>
      </c>
      <c r="AC25" s="17">
        <v>0</v>
      </c>
      <c r="AD25" s="17">
        <v>0</v>
      </c>
      <c r="AE25" s="17">
        <v>35</v>
      </c>
      <c r="AF25" s="17">
        <v>0</v>
      </c>
      <c r="AG25" s="17">
        <v>0</v>
      </c>
      <c r="AH25" s="46"/>
      <c r="AI25" s="17">
        <v>0</v>
      </c>
      <c r="AJ25" s="18">
        <f t="shared" si="0"/>
        <v>238</v>
      </c>
      <c r="AK25" s="18"/>
      <c r="AL25" s="19">
        <v>0</v>
      </c>
      <c r="AM25" s="19">
        <v>0</v>
      </c>
      <c r="AN25" s="20">
        <f t="shared" si="1"/>
        <v>0</v>
      </c>
    </row>
    <row r="26" spans="1:40" ht="30" x14ac:dyDescent="0.25">
      <c r="A26" s="10"/>
      <c r="B26" s="15" t="s">
        <v>47</v>
      </c>
      <c r="C26" s="46"/>
      <c r="D26" s="17">
        <v>2</v>
      </c>
      <c r="E26" s="17">
        <v>28</v>
      </c>
      <c r="F26" s="17">
        <v>2</v>
      </c>
      <c r="G26" s="46"/>
      <c r="H26" s="17">
        <v>11</v>
      </c>
      <c r="I26" s="17">
        <v>4</v>
      </c>
      <c r="J26" s="17">
        <v>0</v>
      </c>
      <c r="K26" s="17">
        <v>1</v>
      </c>
      <c r="L26" s="17">
        <v>11</v>
      </c>
      <c r="M26" s="17">
        <v>6</v>
      </c>
      <c r="N26" s="17">
        <v>4</v>
      </c>
      <c r="O26" s="46"/>
      <c r="P26" s="46"/>
      <c r="Q26" s="17">
        <v>74</v>
      </c>
      <c r="R26" s="17">
        <v>4</v>
      </c>
      <c r="S26" s="17">
        <v>8</v>
      </c>
      <c r="T26" s="17">
        <v>7</v>
      </c>
      <c r="U26" s="17">
        <v>2</v>
      </c>
      <c r="V26" s="17">
        <v>74</v>
      </c>
      <c r="W26" s="46"/>
      <c r="X26" s="17">
        <v>0</v>
      </c>
      <c r="Y26" s="17">
        <v>6</v>
      </c>
      <c r="Z26" s="17">
        <v>14</v>
      </c>
      <c r="AA26" s="17">
        <v>0</v>
      </c>
      <c r="AB26" s="17">
        <v>4</v>
      </c>
      <c r="AC26" s="17">
        <v>2</v>
      </c>
      <c r="AD26" s="17">
        <v>0</v>
      </c>
      <c r="AE26" s="17">
        <v>14</v>
      </c>
      <c r="AF26" s="17">
        <v>17</v>
      </c>
      <c r="AG26" s="17">
        <v>3</v>
      </c>
      <c r="AH26" s="46"/>
      <c r="AI26" s="17">
        <v>3</v>
      </c>
      <c r="AJ26" s="18">
        <f t="shared" si="0"/>
        <v>301</v>
      </c>
      <c r="AK26" s="18"/>
      <c r="AL26" s="19">
        <v>0</v>
      </c>
      <c r="AM26" s="19">
        <v>0</v>
      </c>
      <c r="AN26" s="20">
        <f t="shared" si="1"/>
        <v>0</v>
      </c>
    </row>
    <row r="27" spans="1:40" x14ac:dyDescent="0.25">
      <c r="A27" s="10"/>
      <c r="B27" s="15" t="s">
        <v>48</v>
      </c>
      <c r="C27" s="46"/>
      <c r="D27" s="17">
        <v>0</v>
      </c>
      <c r="E27" s="17">
        <v>1</v>
      </c>
      <c r="F27" s="17">
        <v>0</v>
      </c>
      <c r="G27" s="46"/>
      <c r="H27" s="17">
        <v>0</v>
      </c>
      <c r="I27" s="17">
        <v>0</v>
      </c>
      <c r="J27" s="17">
        <v>0</v>
      </c>
      <c r="K27" s="17">
        <v>1</v>
      </c>
      <c r="L27" s="17">
        <v>1</v>
      </c>
      <c r="M27" s="17">
        <v>0</v>
      </c>
      <c r="N27" s="17">
        <v>0</v>
      </c>
      <c r="O27" s="46"/>
      <c r="P27" s="46"/>
      <c r="Q27" s="17">
        <v>2</v>
      </c>
      <c r="R27" s="17">
        <v>2</v>
      </c>
      <c r="S27" s="17">
        <v>0</v>
      </c>
      <c r="T27" s="17">
        <v>0</v>
      </c>
      <c r="U27" s="17">
        <v>0</v>
      </c>
      <c r="V27" s="17">
        <v>1</v>
      </c>
      <c r="W27" s="46"/>
      <c r="X27" s="17">
        <v>1</v>
      </c>
      <c r="Y27" s="17">
        <v>1</v>
      </c>
      <c r="Z27" s="17">
        <v>1</v>
      </c>
      <c r="AA27" s="17">
        <v>0</v>
      </c>
      <c r="AB27" s="17">
        <v>0</v>
      </c>
      <c r="AC27" s="17">
        <v>0</v>
      </c>
      <c r="AD27" s="17">
        <v>2</v>
      </c>
      <c r="AE27" s="17">
        <v>1</v>
      </c>
      <c r="AF27" s="17">
        <v>0</v>
      </c>
      <c r="AG27" s="17">
        <v>0</v>
      </c>
      <c r="AH27" s="46"/>
      <c r="AI27" s="17">
        <v>0</v>
      </c>
      <c r="AJ27" s="18">
        <f t="shared" si="0"/>
        <v>14</v>
      </c>
      <c r="AK27" s="18"/>
      <c r="AL27" s="19">
        <v>0</v>
      </c>
      <c r="AM27" s="19">
        <v>0</v>
      </c>
      <c r="AN27" s="20">
        <f t="shared" si="1"/>
        <v>0</v>
      </c>
    </row>
    <row r="28" spans="1:40" x14ac:dyDescent="0.25">
      <c r="A28" s="10"/>
      <c r="B28" s="15" t="s">
        <v>13</v>
      </c>
      <c r="C28" s="46"/>
      <c r="D28" s="17">
        <v>0</v>
      </c>
      <c r="E28" s="17">
        <v>1</v>
      </c>
      <c r="F28" s="17">
        <v>0</v>
      </c>
      <c r="G28" s="46"/>
      <c r="H28" s="17">
        <v>1</v>
      </c>
      <c r="I28" s="17">
        <v>2</v>
      </c>
      <c r="J28" s="17">
        <v>0</v>
      </c>
      <c r="K28" s="17">
        <v>1</v>
      </c>
      <c r="L28" s="17">
        <v>1</v>
      </c>
      <c r="M28" s="17">
        <v>2</v>
      </c>
      <c r="N28" s="17">
        <v>0</v>
      </c>
      <c r="O28" s="46"/>
      <c r="P28" s="46"/>
      <c r="Q28" s="17">
        <v>2</v>
      </c>
      <c r="R28" s="17">
        <v>3</v>
      </c>
      <c r="S28" s="17">
        <v>2</v>
      </c>
      <c r="T28" s="17">
        <v>2</v>
      </c>
      <c r="U28" s="17">
        <v>4</v>
      </c>
      <c r="V28" s="17">
        <v>0</v>
      </c>
      <c r="W28" s="46"/>
      <c r="X28" s="17">
        <v>1</v>
      </c>
      <c r="Y28" s="17">
        <v>1</v>
      </c>
      <c r="Z28" s="17">
        <v>1</v>
      </c>
      <c r="AA28" s="17">
        <v>0</v>
      </c>
      <c r="AB28" s="17">
        <v>0</v>
      </c>
      <c r="AC28" s="17">
        <v>0</v>
      </c>
      <c r="AD28" s="17">
        <v>0</v>
      </c>
      <c r="AE28" s="17">
        <v>1</v>
      </c>
      <c r="AF28" s="17">
        <v>1</v>
      </c>
      <c r="AG28" s="17">
        <v>0</v>
      </c>
      <c r="AH28" s="46"/>
      <c r="AI28" s="17">
        <v>0</v>
      </c>
      <c r="AJ28" s="18">
        <f t="shared" si="0"/>
        <v>26</v>
      </c>
      <c r="AK28" s="18"/>
      <c r="AL28" s="19">
        <v>0</v>
      </c>
      <c r="AM28" s="19">
        <v>0</v>
      </c>
      <c r="AN28" s="20">
        <f t="shared" si="1"/>
        <v>0</v>
      </c>
    </row>
    <row r="29" spans="1:40" x14ac:dyDescent="0.25">
      <c r="A29" s="10"/>
      <c r="B29" s="15" t="s">
        <v>14</v>
      </c>
      <c r="C29" s="46"/>
      <c r="D29" s="17">
        <v>1</v>
      </c>
      <c r="E29" s="17">
        <v>1</v>
      </c>
      <c r="F29" s="17">
        <v>1</v>
      </c>
      <c r="G29" s="46"/>
      <c r="H29" s="17">
        <v>1</v>
      </c>
      <c r="I29" s="17">
        <v>1</v>
      </c>
      <c r="J29" s="17">
        <v>1</v>
      </c>
      <c r="K29" s="17">
        <v>1</v>
      </c>
      <c r="L29" s="17">
        <v>1</v>
      </c>
      <c r="M29" s="17">
        <v>1</v>
      </c>
      <c r="N29" s="17">
        <v>1</v>
      </c>
      <c r="O29" s="46"/>
      <c r="P29" s="46"/>
      <c r="Q29" s="17">
        <v>1</v>
      </c>
      <c r="R29" s="17">
        <v>1</v>
      </c>
      <c r="S29" s="17">
        <v>1</v>
      </c>
      <c r="T29" s="17">
        <v>1</v>
      </c>
      <c r="U29" s="17">
        <v>1</v>
      </c>
      <c r="V29" s="17">
        <v>1</v>
      </c>
      <c r="W29" s="46"/>
      <c r="X29" s="17">
        <v>1</v>
      </c>
      <c r="Y29" s="17">
        <v>1</v>
      </c>
      <c r="Z29" s="17">
        <v>1</v>
      </c>
      <c r="AA29" s="17">
        <v>1</v>
      </c>
      <c r="AB29" s="17">
        <v>1</v>
      </c>
      <c r="AC29" s="17">
        <v>1</v>
      </c>
      <c r="AD29" s="17">
        <v>1</v>
      </c>
      <c r="AE29" s="17">
        <v>1</v>
      </c>
      <c r="AF29" s="17">
        <v>1</v>
      </c>
      <c r="AG29" s="17">
        <v>1</v>
      </c>
      <c r="AH29" s="46"/>
      <c r="AI29" s="17">
        <v>1</v>
      </c>
      <c r="AJ29" s="18">
        <f t="shared" si="0"/>
        <v>27</v>
      </c>
      <c r="AK29" s="18"/>
      <c r="AL29" s="19">
        <v>0</v>
      </c>
      <c r="AM29" s="19">
        <v>0</v>
      </c>
      <c r="AN29" s="20">
        <f t="shared" si="1"/>
        <v>0</v>
      </c>
    </row>
    <row r="30" spans="1:40" x14ac:dyDescent="0.25">
      <c r="A30" s="10"/>
      <c r="B30" s="15" t="s">
        <v>15</v>
      </c>
      <c r="C30" s="46"/>
      <c r="D30" s="17">
        <v>3</v>
      </c>
      <c r="E30" s="17">
        <v>4</v>
      </c>
      <c r="F30" s="17">
        <v>2</v>
      </c>
      <c r="G30" s="46"/>
      <c r="H30" s="17">
        <v>5</v>
      </c>
      <c r="I30" s="17">
        <v>1</v>
      </c>
      <c r="J30" s="17">
        <v>1</v>
      </c>
      <c r="K30" s="17">
        <v>2</v>
      </c>
      <c r="L30" s="17">
        <v>9</v>
      </c>
      <c r="M30" s="17">
        <v>1</v>
      </c>
      <c r="N30" s="17">
        <v>4</v>
      </c>
      <c r="O30" s="46"/>
      <c r="P30" s="46"/>
      <c r="Q30" s="17">
        <v>14</v>
      </c>
      <c r="R30" s="17">
        <v>6</v>
      </c>
      <c r="S30" s="17">
        <v>0</v>
      </c>
      <c r="T30" s="17">
        <v>1</v>
      </c>
      <c r="U30" s="17">
        <v>1</v>
      </c>
      <c r="V30" s="17">
        <v>6</v>
      </c>
      <c r="W30" s="46"/>
      <c r="X30" s="17">
        <v>6</v>
      </c>
      <c r="Y30" s="17">
        <v>0</v>
      </c>
      <c r="Z30" s="17">
        <v>2</v>
      </c>
      <c r="AA30" s="17">
        <v>0</v>
      </c>
      <c r="AB30" s="17">
        <v>2</v>
      </c>
      <c r="AC30" s="17">
        <v>2</v>
      </c>
      <c r="AD30" s="17">
        <v>0</v>
      </c>
      <c r="AE30" s="17">
        <v>2</v>
      </c>
      <c r="AF30" s="17">
        <v>0</v>
      </c>
      <c r="AG30" s="17">
        <v>0</v>
      </c>
      <c r="AH30" s="46"/>
      <c r="AI30" s="17">
        <v>0</v>
      </c>
      <c r="AJ30" s="18">
        <f t="shared" si="0"/>
        <v>74</v>
      </c>
      <c r="AK30" s="18"/>
      <c r="AL30" s="19">
        <v>0</v>
      </c>
      <c r="AM30" s="19">
        <v>0</v>
      </c>
      <c r="AN30" s="20">
        <f t="shared" si="1"/>
        <v>0</v>
      </c>
    </row>
    <row r="31" spans="1:40" x14ac:dyDescent="0.25">
      <c r="A31" s="10"/>
      <c r="B31" s="15" t="s">
        <v>16</v>
      </c>
      <c r="C31" s="46"/>
      <c r="D31" s="17">
        <v>1</v>
      </c>
      <c r="E31" s="17">
        <v>2</v>
      </c>
      <c r="F31" s="17">
        <v>1</v>
      </c>
      <c r="G31" s="46"/>
      <c r="H31" s="17">
        <v>1</v>
      </c>
      <c r="I31" s="17">
        <v>1</v>
      </c>
      <c r="J31" s="17">
        <v>0</v>
      </c>
      <c r="K31" s="17">
        <v>1</v>
      </c>
      <c r="L31" s="17">
        <v>1</v>
      </c>
      <c r="M31" s="17">
        <v>1</v>
      </c>
      <c r="N31" s="17">
        <v>1</v>
      </c>
      <c r="O31" s="46"/>
      <c r="P31" s="46"/>
      <c r="Q31" s="17">
        <v>5</v>
      </c>
      <c r="R31" s="17">
        <v>2</v>
      </c>
      <c r="S31" s="17">
        <v>1</v>
      </c>
      <c r="T31" s="17">
        <v>1</v>
      </c>
      <c r="U31" s="17">
        <v>1</v>
      </c>
      <c r="V31" s="17">
        <v>1</v>
      </c>
      <c r="W31" s="46"/>
      <c r="X31" s="17">
        <v>2</v>
      </c>
      <c r="Y31" s="17">
        <v>1</v>
      </c>
      <c r="Z31" s="17">
        <v>2</v>
      </c>
      <c r="AA31" s="17">
        <v>1</v>
      </c>
      <c r="AB31" s="17">
        <v>1</v>
      </c>
      <c r="AC31" s="17">
        <v>1</v>
      </c>
      <c r="AD31" s="17">
        <v>1</v>
      </c>
      <c r="AE31" s="17">
        <v>2</v>
      </c>
      <c r="AF31" s="17">
        <v>1</v>
      </c>
      <c r="AG31" s="17">
        <v>1</v>
      </c>
      <c r="AH31" s="46"/>
      <c r="AI31" s="17">
        <v>1</v>
      </c>
      <c r="AJ31" s="18">
        <f t="shared" si="0"/>
        <v>35</v>
      </c>
      <c r="AK31" s="18"/>
      <c r="AL31" s="19">
        <v>0</v>
      </c>
      <c r="AM31" s="19">
        <v>0</v>
      </c>
      <c r="AN31" s="20">
        <f t="shared" si="1"/>
        <v>0</v>
      </c>
    </row>
    <row r="32" spans="1:40" x14ac:dyDescent="0.25">
      <c r="A32" s="10"/>
      <c r="B32" s="15" t="s">
        <v>52</v>
      </c>
      <c r="C32" s="46"/>
      <c r="D32" s="17">
        <v>0</v>
      </c>
      <c r="E32" s="17">
        <v>0</v>
      </c>
      <c r="F32" s="17">
        <v>1</v>
      </c>
      <c r="G32" s="46"/>
      <c r="H32" s="17">
        <v>0</v>
      </c>
      <c r="I32" s="17">
        <v>0</v>
      </c>
      <c r="J32" s="17">
        <v>2</v>
      </c>
      <c r="K32" s="17">
        <v>0</v>
      </c>
      <c r="L32" s="17">
        <v>0</v>
      </c>
      <c r="M32" s="17">
        <v>0</v>
      </c>
      <c r="N32" s="17">
        <v>0</v>
      </c>
      <c r="O32" s="46"/>
      <c r="P32" s="46"/>
      <c r="Q32" s="17">
        <v>5</v>
      </c>
      <c r="R32" s="17">
        <v>0</v>
      </c>
      <c r="S32" s="17">
        <v>0</v>
      </c>
      <c r="T32" s="17">
        <v>0</v>
      </c>
      <c r="U32" s="17">
        <v>0</v>
      </c>
      <c r="V32" s="17">
        <v>5</v>
      </c>
      <c r="W32" s="46"/>
      <c r="X32" s="17">
        <v>0</v>
      </c>
      <c r="Y32" s="17">
        <v>0</v>
      </c>
      <c r="Z32" s="17">
        <v>0</v>
      </c>
      <c r="AA32" s="17">
        <v>1</v>
      </c>
      <c r="AB32" s="17">
        <v>0</v>
      </c>
      <c r="AC32" s="17">
        <v>2</v>
      </c>
      <c r="AD32" s="17">
        <v>0</v>
      </c>
      <c r="AE32" s="17">
        <v>0</v>
      </c>
      <c r="AF32" s="17">
        <v>0</v>
      </c>
      <c r="AG32" s="17">
        <v>0</v>
      </c>
      <c r="AH32" s="46"/>
      <c r="AI32" s="17">
        <v>0</v>
      </c>
      <c r="AJ32" s="18">
        <f t="shared" si="0"/>
        <v>16</v>
      </c>
      <c r="AK32" s="18"/>
      <c r="AL32" s="19">
        <v>0</v>
      </c>
      <c r="AM32" s="19">
        <v>0</v>
      </c>
      <c r="AN32" s="20">
        <f t="shared" si="1"/>
        <v>0</v>
      </c>
    </row>
    <row r="33" spans="1:40" x14ac:dyDescent="0.25">
      <c r="A33" s="10"/>
      <c r="B33" s="15" t="s">
        <v>17</v>
      </c>
      <c r="C33" s="46"/>
      <c r="D33" s="17">
        <v>0</v>
      </c>
      <c r="E33" s="17">
        <v>1</v>
      </c>
      <c r="F33" s="17">
        <v>0</v>
      </c>
      <c r="G33" s="46"/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46"/>
      <c r="P33" s="46"/>
      <c r="Q33" s="17">
        <v>0</v>
      </c>
      <c r="R33" s="17">
        <v>1</v>
      </c>
      <c r="S33" s="17">
        <v>0</v>
      </c>
      <c r="T33" s="17">
        <v>0</v>
      </c>
      <c r="U33" s="17">
        <v>0</v>
      </c>
      <c r="V33" s="17">
        <v>0</v>
      </c>
      <c r="W33" s="46"/>
      <c r="X33" s="17">
        <v>1</v>
      </c>
      <c r="Y33" s="17">
        <v>0</v>
      </c>
      <c r="Z33" s="17">
        <v>1</v>
      </c>
      <c r="AA33" s="17">
        <v>0</v>
      </c>
      <c r="AB33" s="17">
        <v>0</v>
      </c>
      <c r="AC33" s="17">
        <v>0</v>
      </c>
      <c r="AD33" s="17">
        <v>0</v>
      </c>
      <c r="AE33" s="17">
        <v>1</v>
      </c>
      <c r="AF33" s="17">
        <v>0</v>
      </c>
      <c r="AG33" s="17">
        <v>0</v>
      </c>
      <c r="AH33" s="46"/>
      <c r="AI33" s="17">
        <v>0</v>
      </c>
      <c r="AJ33" s="18">
        <f t="shared" si="0"/>
        <v>5</v>
      </c>
      <c r="AK33" s="18"/>
      <c r="AL33" s="19">
        <v>0</v>
      </c>
      <c r="AM33" s="19">
        <v>0</v>
      </c>
      <c r="AN33" s="20">
        <f t="shared" si="1"/>
        <v>0</v>
      </c>
    </row>
    <row r="34" spans="1:40" x14ac:dyDescent="0.25">
      <c r="A34" s="10"/>
      <c r="B34" s="15" t="s">
        <v>18</v>
      </c>
      <c r="C34" s="46"/>
      <c r="D34" s="17">
        <v>0</v>
      </c>
      <c r="E34" s="17">
        <v>1</v>
      </c>
      <c r="F34" s="17">
        <v>0</v>
      </c>
      <c r="G34" s="46"/>
      <c r="H34" s="17">
        <v>0</v>
      </c>
      <c r="I34" s="17">
        <v>0</v>
      </c>
      <c r="J34" s="17">
        <v>0</v>
      </c>
      <c r="K34" s="17">
        <v>1</v>
      </c>
      <c r="L34" s="17">
        <v>1</v>
      </c>
      <c r="M34" s="17">
        <v>0</v>
      </c>
      <c r="N34" s="17">
        <v>0</v>
      </c>
      <c r="O34" s="46"/>
      <c r="P34" s="46"/>
      <c r="Q34" s="17">
        <v>10</v>
      </c>
      <c r="R34" s="17">
        <v>4</v>
      </c>
      <c r="S34" s="17">
        <v>0</v>
      </c>
      <c r="T34" s="17">
        <v>0</v>
      </c>
      <c r="U34" s="17">
        <v>0</v>
      </c>
      <c r="V34" s="17">
        <v>0</v>
      </c>
      <c r="W34" s="46"/>
      <c r="X34" s="17">
        <v>0</v>
      </c>
      <c r="Y34" s="17">
        <v>0</v>
      </c>
      <c r="Z34" s="17">
        <v>0</v>
      </c>
      <c r="AA34" s="17">
        <v>0</v>
      </c>
      <c r="AB34" s="17">
        <v>1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46"/>
      <c r="AI34" s="17">
        <v>0</v>
      </c>
      <c r="AJ34" s="18">
        <f t="shared" si="0"/>
        <v>18</v>
      </c>
      <c r="AK34" s="18"/>
      <c r="AL34" s="19">
        <v>0</v>
      </c>
      <c r="AM34" s="19">
        <v>0</v>
      </c>
      <c r="AN34" s="20">
        <f t="shared" si="1"/>
        <v>0</v>
      </c>
    </row>
    <row r="35" spans="1:40" x14ac:dyDescent="0.25">
      <c r="A35" s="10"/>
      <c r="B35" s="15" t="s">
        <v>19</v>
      </c>
      <c r="C35" s="46"/>
      <c r="D35" s="17">
        <v>3</v>
      </c>
      <c r="E35" s="17">
        <v>2</v>
      </c>
      <c r="F35" s="17">
        <v>2</v>
      </c>
      <c r="G35" s="46"/>
      <c r="H35" s="17">
        <v>4</v>
      </c>
      <c r="I35" s="17">
        <v>4</v>
      </c>
      <c r="J35" s="17">
        <v>3</v>
      </c>
      <c r="K35" s="17">
        <v>2</v>
      </c>
      <c r="L35" s="17">
        <v>6</v>
      </c>
      <c r="M35" s="17">
        <v>3</v>
      </c>
      <c r="N35" s="17">
        <v>1</v>
      </c>
      <c r="O35" s="46"/>
      <c r="P35" s="46"/>
      <c r="Q35" s="17">
        <v>9</v>
      </c>
      <c r="R35" s="17">
        <v>9</v>
      </c>
      <c r="S35" s="17">
        <v>6</v>
      </c>
      <c r="T35" s="17">
        <v>6</v>
      </c>
      <c r="U35" s="17">
        <v>6</v>
      </c>
      <c r="V35" s="17">
        <v>17</v>
      </c>
      <c r="W35" s="46"/>
      <c r="X35" s="17">
        <v>2</v>
      </c>
      <c r="Y35" s="17">
        <v>5</v>
      </c>
      <c r="Z35" s="17">
        <v>6</v>
      </c>
      <c r="AA35" s="17">
        <v>2</v>
      </c>
      <c r="AB35" s="17">
        <v>2</v>
      </c>
      <c r="AC35" s="17">
        <v>3</v>
      </c>
      <c r="AD35" s="17">
        <v>2</v>
      </c>
      <c r="AE35" s="17">
        <v>2</v>
      </c>
      <c r="AF35" s="17">
        <v>5</v>
      </c>
      <c r="AG35" s="17">
        <v>2</v>
      </c>
      <c r="AH35" s="46"/>
      <c r="AI35" s="17">
        <v>1</v>
      </c>
      <c r="AJ35" s="18">
        <f t="shared" si="0"/>
        <v>115</v>
      </c>
      <c r="AK35" s="18"/>
      <c r="AL35" s="19">
        <v>0</v>
      </c>
      <c r="AM35" s="19">
        <v>0</v>
      </c>
      <c r="AN35" s="20">
        <f t="shared" si="1"/>
        <v>0</v>
      </c>
    </row>
    <row r="36" spans="1:40" x14ac:dyDescent="0.25">
      <c r="A36" s="10"/>
      <c r="B36" s="15" t="s">
        <v>20</v>
      </c>
      <c r="C36" s="46"/>
      <c r="D36" s="17">
        <v>3</v>
      </c>
      <c r="E36" s="17">
        <v>5</v>
      </c>
      <c r="F36" s="17">
        <v>3</v>
      </c>
      <c r="G36" s="46"/>
      <c r="H36" s="17">
        <v>2</v>
      </c>
      <c r="I36" s="17">
        <v>3</v>
      </c>
      <c r="J36" s="17">
        <v>1</v>
      </c>
      <c r="K36" s="17">
        <v>4</v>
      </c>
      <c r="L36" s="17">
        <v>6</v>
      </c>
      <c r="M36" s="17">
        <v>5</v>
      </c>
      <c r="N36" s="17">
        <v>1</v>
      </c>
      <c r="O36" s="46"/>
      <c r="P36" s="46"/>
      <c r="Q36" s="17">
        <v>3</v>
      </c>
      <c r="R36" s="17">
        <v>4</v>
      </c>
      <c r="S36" s="17">
        <v>4</v>
      </c>
      <c r="T36" s="17">
        <v>3</v>
      </c>
      <c r="U36" s="17">
        <v>3</v>
      </c>
      <c r="V36" s="17">
        <v>4</v>
      </c>
      <c r="W36" s="46"/>
      <c r="X36" s="17">
        <v>3</v>
      </c>
      <c r="Y36" s="17">
        <v>8</v>
      </c>
      <c r="Z36" s="17">
        <v>4</v>
      </c>
      <c r="AA36" s="17">
        <v>2</v>
      </c>
      <c r="AB36" s="17">
        <v>4</v>
      </c>
      <c r="AC36" s="17">
        <v>2</v>
      </c>
      <c r="AD36" s="17">
        <v>0</v>
      </c>
      <c r="AE36" s="17">
        <v>6</v>
      </c>
      <c r="AF36" s="17">
        <v>9</v>
      </c>
      <c r="AG36" s="17">
        <v>3</v>
      </c>
      <c r="AH36" s="46"/>
      <c r="AI36" s="17">
        <v>4</v>
      </c>
      <c r="AJ36" s="18">
        <f t="shared" si="0"/>
        <v>99</v>
      </c>
      <c r="AK36" s="18"/>
      <c r="AL36" s="19">
        <v>0</v>
      </c>
      <c r="AM36" s="19">
        <v>0</v>
      </c>
      <c r="AN36" s="20">
        <f t="shared" si="1"/>
        <v>0</v>
      </c>
    </row>
    <row r="37" spans="1:40" ht="33" customHeight="1" x14ac:dyDescent="0.25">
      <c r="A37" s="10"/>
      <c r="B37" s="15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21"/>
      <c r="AD37" s="21"/>
      <c r="AE37" s="21"/>
      <c r="AF37" s="21"/>
      <c r="AG37" s="21"/>
      <c r="AH37" s="21"/>
      <c r="AI37" s="21"/>
      <c r="AJ37" s="21"/>
      <c r="AK37" s="41" t="s">
        <v>68</v>
      </c>
      <c r="AL37" s="41"/>
      <c r="AM37" s="41"/>
      <c r="AN37" s="22">
        <f>SUM(AN10:AN36)</f>
        <v>0</v>
      </c>
    </row>
    <row r="40" spans="1:40" ht="148.5" customHeight="1" x14ac:dyDescent="0.25">
      <c r="A40" s="10"/>
      <c r="B40" s="15"/>
      <c r="C40" s="12" t="s">
        <v>74</v>
      </c>
      <c r="D40" s="12" t="s">
        <v>21</v>
      </c>
      <c r="E40" s="12" t="s">
        <v>25</v>
      </c>
      <c r="F40" s="12" t="s">
        <v>26</v>
      </c>
      <c r="G40" s="12" t="s">
        <v>75</v>
      </c>
      <c r="H40" s="12" t="s">
        <v>54</v>
      </c>
      <c r="I40" s="12" t="s">
        <v>55</v>
      </c>
      <c r="J40" s="12" t="s">
        <v>56</v>
      </c>
      <c r="K40" s="12" t="s">
        <v>28</v>
      </c>
      <c r="L40" s="12" t="s">
        <v>29</v>
      </c>
      <c r="M40" s="12" t="s">
        <v>30</v>
      </c>
      <c r="N40" s="12" t="s">
        <v>31</v>
      </c>
      <c r="O40" s="12" t="s">
        <v>57</v>
      </c>
      <c r="P40" s="12" t="s">
        <v>58</v>
      </c>
      <c r="Q40" s="12" t="s">
        <v>34</v>
      </c>
      <c r="R40" s="12" t="s">
        <v>35</v>
      </c>
      <c r="S40" s="12" t="s">
        <v>60</v>
      </c>
      <c r="T40" s="12" t="s">
        <v>36</v>
      </c>
      <c r="U40" s="12" t="s">
        <v>61</v>
      </c>
      <c r="V40" s="12" t="s">
        <v>37</v>
      </c>
      <c r="W40" s="12" t="s">
        <v>62</v>
      </c>
      <c r="X40" s="12" t="s">
        <v>38</v>
      </c>
      <c r="Y40" s="12" t="s">
        <v>39</v>
      </c>
      <c r="Z40" s="12" t="s">
        <v>40</v>
      </c>
      <c r="AA40" s="12" t="s">
        <v>41</v>
      </c>
      <c r="AB40" s="12" t="s">
        <v>42</v>
      </c>
      <c r="AC40" s="12" t="s">
        <v>43</v>
      </c>
      <c r="AD40" s="12" t="s">
        <v>44</v>
      </c>
      <c r="AE40" s="12" t="s">
        <v>45</v>
      </c>
      <c r="AF40" s="12" t="s">
        <v>46</v>
      </c>
      <c r="AG40" s="12" t="s">
        <v>50</v>
      </c>
      <c r="AH40" s="12" t="s">
        <v>63</v>
      </c>
      <c r="AI40" s="12" t="s">
        <v>51</v>
      </c>
      <c r="AJ40" s="13" t="s">
        <v>27</v>
      </c>
      <c r="AK40" s="14" t="s">
        <v>81</v>
      </c>
      <c r="AL40" s="14" t="s">
        <v>82</v>
      </c>
      <c r="AM40" s="14" t="s">
        <v>83</v>
      </c>
      <c r="AN40" s="15"/>
    </row>
    <row r="41" spans="1:40" ht="75" x14ac:dyDescent="0.25">
      <c r="A41" s="10" t="s">
        <v>23</v>
      </c>
      <c r="B41" s="15" t="s">
        <v>24</v>
      </c>
      <c r="C41" s="10" t="s">
        <v>22</v>
      </c>
      <c r="D41" s="10" t="s">
        <v>22</v>
      </c>
      <c r="E41" s="10" t="s">
        <v>22</v>
      </c>
      <c r="F41" s="10" t="s">
        <v>22</v>
      </c>
      <c r="G41" s="10" t="s">
        <v>22</v>
      </c>
      <c r="H41" s="10" t="s">
        <v>22</v>
      </c>
      <c r="I41" s="10" t="s">
        <v>22</v>
      </c>
      <c r="J41" s="10" t="s">
        <v>22</v>
      </c>
      <c r="K41" s="10" t="s">
        <v>22</v>
      </c>
      <c r="L41" s="10" t="s">
        <v>22</v>
      </c>
      <c r="M41" s="10" t="s">
        <v>22</v>
      </c>
      <c r="N41" s="10" t="s">
        <v>22</v>
      </c>
      <c r="O41" s="10" t="s">
        <v>22</v>
      </c>
      <c r="P41" s="10" t="s">
        <v>22</v>
      </c>
      <c r="Q41" s="10" t="s">
        <v>22</v>
      </c>
      <c r="R41" s="10" t="s">
        <v>22</v>
      </c>
      <c r="S41" s="10" t="s">
        <v>22</v>
      </c>
      <c r="T41" s="10" t="s">
        <v>22</v>
      </c>
      <c r="U41" s="10" t="s">
        <v>22</v>
      </c>
      <c r="V41" s="10" t="s">
        <v>22</v>
      </c>
      <c r="W41" s="10" t="s">
        <v>22</v>
      </c>
      <c r="X41" s="10" t="s">
        <v>22</v>
      </c>
      <c r="Y41" s="10" t="s">
        <v>22</v>
      </c>
      <c r="Z41" s="10" t="s">
        <v>22</v>
      </c>
      <c r="AA41" s="10" t="s">
        <v>22</v>
      </c>
      <c r="AB41" s="10" t="s">
        <v>22</v>
      </c>
      <c r="AC41" s="10" t="s">
        <v>22</v>
      </c>
      <c r="AD41" s="10" t="s">
        <v>22</v>
      </c>
      <c r="AE41" s="10" t="s">
        <v>22</v>
      </c>
      <c r="AF41" s="10" t="s">
        <v>22</v>
      </c>
      <c r="AG41" s="10" t="s">
        <v>22</v>
      </c>
      <c r="AH41" s="10" t="s">
        <v>22</v>
      </c>
      <c r="AI41" s="10" t="s">
        <v>22</v>
      </c>
      <c r="AJ41" s="16" t="s">
        <v>65</v>
      </c>
      <c r="AK41" s="15" t="s">
        <v>66</v>
      </c>
      <c r="AL41" s="15" t="s">
        <v>66</v>
      </c>
      <c r="AM41" s="15" t="s">
        <v>87</v>
      </c>
      <c r="AN41" s="15" t="s">
        <v>67</v>
      </c>
    </row>
    <row r="42" spans="1:40" s="7" customFormat="1" ht="85.5" customHeight="1" x14ac:dyDescent="0.25">
      <c r="A42" s="23"/>
      <c r="B42" s="11" t="s">
        <v>59</v>
      </c>
      <c r="C42" s="23">
        <v>200</v>
      </c>
      <c r="D42" s="23">
        <v>80</v>
      </c>
      <c r="E42" s="23">
        <v>200</v>
      </c>
      <c r="F42" s="24" t="s">
        <v>77</v>
      </c>
      <c r="G42" s="23">
        <v>200</v>
      </c>
      <c r="H42" s="23">
        <v>80</v>
      </c>
      <c r="I42" s="23">
        <v>150</v>
      </c>
      <c r="J42" s="23">
        <v>30</v>
      </c>
      <c r="K42" s="23">
        <v>124</v>
      </c>
      <c r="L42" s="23">
        <v>200</v>
      </c>
      <c r="M42" s="23">
        <v>150</v>
      </c>
      <c r="N42" s="23">
        <v>97</v>
      </c>
      <c r="O42" s="23">
        <v>33</v>
      </c>
      <c r="P42" s="23">
        <v>21</v>
      </c>
      <c r="Q42" s="23">
        <v>650</v>
      </c>
      <c r="R42" s="23">
        <v>122</v>
      </c>
      <c r="S42" s="23">
        <v>101</v>
      </c>
      <c r="T42" s="23">
        <v>79</v>
      </c>
      <c r="U42" s="23">
        <v>35</v>
      </c>
      <c r="V42" s="23">
        <v>500</v>
      </c>
      <c r="W42" s="23">
        <v>234</v>
      </c>
      <c r="X42" s="23">
        <v>200</v>
      </c>
      <c r="Y42" s="23">
        <v>70</v>
      </c>
      <c r="Z42" s="23">
        <v>200</v>
      </c>
      <c r="AA42" s="24" t="s">
        <v>77</v>
      </c>
      <c r="AB42" s="23">
        <v>229</v>
      </c>
      <c r="AC42" s="23">
        <v>102</v>
      </c>
      <c r="AD42" s="23">
        <v>80</v>
      </c>
      <c r="AE42" s="23">
        <v>200</v>
      </c>
      <c r="AF42" s="23">
        <v>150</v>
      </c>
      <c r="AG42" s="23">
        <v>63</v>
      </c>
      <c r="AH42" s="25">
        <v>59</v>
      </c>
      <c r="AI42" s="25">
        <v>37</v>
      </c>
      <c r="AJ42" s="26">
        <f>SUM(D42:AI42)</f>
        <v>4476</v>
      </c>
      <c r="AK42" s="27">
        <v>0</v>
      </c>
      <c r="AL42" s="27">
        <v>0</v>
      </c>
      <c r="AM42" s="27">
        <v>0</v>
      </c>
      <c r="AN42" s="28">
        <f>SUM((AJ42*AL42)+(AJ42*AK42))</f>
        <v>0</v>
      </c>
    </row>
    <row r="43" spans="1:40" ht="29.25" customHeight="1" x14ac:dyDescent="0.25">
      <c r="A43" s="10"/>
      <c r="B43" s="15"/>
      <c r="C43" s="10"/>
      <c r="D43" s="10"/>
      <c r="E43" s="10"/>
      <c r="F43" s="10"/>
      <c r="G43" s="10"/>
      <c r="H43" s="10" t="s">
        <v>53</v>
      </c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41" t="s">
        <v>69</v>
      </c>
      <c r="AL43" s="41"/>
      <c r="AM43" s="41"/>
      <c r="AN43" s="22">
        <f>SUM(AN42)</f>
        <v>0</v>
      </c>
    </row>
    <row r="44" spans="1:40" ht="29.25" customHeight="1" x14ac:dyDescent="0.25">
      <c r="AK44" s="42" t="s">
        <v>70</v>
      </c>
      <c r="AL44" s="42"/>
      <c r="AM44" s="42"/>
      <c r="AN44" s="6">
        <f>SUM(AN37+AN43)</f>
        <v>0</v>
      </c>
    </row>
    <row r="45" spans="1:40" ht="29.25" customHeight="1" x14ac:dyDescent="0.25">
      <c r="AK45" s="43" t="s">
        <v>78</v>
      </c>
      <c r="AL45" s="43"/>
      <c r="AM45" s="43"/>
      <c r="AN45" s="8">
        <f>SUM(AN44*0.19)</f>
        <v>0</v>
      </c>
    </row>
    <row r="46" spans="1:40" ht="51" customHeight="1" thickBot="1" x14ac:dyDescent="0.3">
      <c r="B46" s="9" t="s">
        <v>84</v>
      </c>
      <c r="AK46" s="44" t="s">
        <v>71</v>
      </c>
      <c r="AL46" s="44"/>
      <c r="AM46" s="44"/>
      <c r="AN46" s="29">
        <f>SUM(AN45+AN44)</f>
        <v>0</v>
      </c>
    </row>
    <row r="47" spans="1:40" ht="15.75" thickTop="1" x14ac:dyDescent="0.25"/>
    <row r="48" spans="1:40" ht="60" customHeight="1" x14ac:dyDescent="0.25">
      <c r="B48" s="4" t="s">
        <v>85</v>
      </c>
      <c r="AK48" s="35"/>
      <c r="AL48" s="36"/>
      <c r="AM48" s="36"/>
      <c r="AN48" s="37"/>
    </row>
  </sheetData>
  <sheetProtection algorithmName="SHA-512" hashValue="MS/lIBmY/4VQQ0TthttyMDBdWkQxP33OWA78AX8G8cPeCb/7605bafo572f8EIOs9lXCBPB+SThJgHu5JBIrhA==" saltValue="h3aoa8+0pMij59YrUsw5Wg==" spinCount="100000" sheet="1" objects="1" scenarios="1"/>
  <mergeCells count="17">
    <mergeCell ref="AK43:AM43"/>
    <mergeCell ref="B3:C3"/>
    <mergeCell ref="B5:C5"/>
    <mergeCell ref="AJ5:AN5"/>
    <mergeCell ref="AK48:AN48"/>
    <mergeCell ref="AJ1:AN1"/>
    <mergeCell ref="AJ3:AN3"/>
    <mergeCell ref="AK37:AM37"/>
    <mergeCell ref="AK44:AM44"/>
    <mergeCell ref="AK45:AM45"/>
    <mergeCell ref="AK46:AM46"/>
    <mergeCell ref="C10:C36"/>
    <mergeCell ref="G10:G36"/>
    <mergeCell ref="O10:O36"/>
    <mergeCell ref="P10:P36"/>
    <mergeCell ref="W10:W36"/>
    <mergeCell ref="AH10:AH36"/>
  </mergeCells>
  <pageMargins left="0.70866141732283472" right="0.31496062992125984" top="0.39370078740157483" bottom="0.39370078740157483" header="0.11811023622047245" footer="0.11811023622047245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Muders, Rolf</dc:creator>
  <cp:lastModifiedBy>Muders, Rolf</cp:lastModifiedBy>
  <cp:lastPrinted>2026-08-18T09:14:06Z</cp:lastPrinted>
  <dcterms:created xsi:type="dcterms:W3CDTF">2026-08-03T13:32:21Z</dcterms:created>
  <dcterms:modified xsi:type="dcterms:W3CDTF">2026-08-18T09:15:18Z</dcterms:modified>
</cp:coreProperties>
</file>